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_xffff_\Шавкатга\"/>
    </mc:Choice>
  </mc:AlternateContent>
  <bookViews>
    <workbookView xWindow="0" yWindow="0" windowWidth="28590" windowHeight="11970" tabRatio="775" activeTab="1"/>
  </bookViews>
  <sheets>
    <sheet name="16-илова 1-жадвал" sheetId="1" r:id="rId1"/>
    <sheet name="16.2-илова" sheetId="3" r:id="rId2"/>
  </sheets>
  <externalReferences>
    <externalReference r:id="rId3"/>
    <externalReference r:id="rId4"/>
    <externalReference r:id="rId5"/>
  </externalReferences>
  <definedNames>
    <definedName name="_xlnm._FilterDatabase" localSheetId="1" hidden="1">'16.2-илова'!$A$4:$M$28</definedName>
    <definedName name="_xlnm.Print_Titles" localSheetId="1">'16.2-илова'!$3:$4</definedName>
    <definedName name="_xlnm.Print_Area" localSheetId="1">'16.2-илова'!$A$1:$I$35</definedName>
    <definedName name="ПП5250">'[1]Қўшимча берилган 117 млрд'!$C$4:$D$157</definedName>
    <definedName name="регион">[2]Лист2!$A$1:$C$208</definedName>
    <definedName name="рус">'[1]исход имя'!$G$2:$H$206</definedName>
    <definedName name="узб">[3]Лист4!$G$7:$H$212</definedName>
  </definedNames>
  <calcPr calcId="152511"/>
</workbook>
</file>

<file path=xl/calcChain.xml><?xml version="1.0" encoding="utf-8"?>
<calcChain xmlns="http://schemas.openxmlformats.org/spreadsheetml/2006/main">
  <c r="F8" i="1" l="1"/>
  <c r="A6" i="3"/>
  <c r="G16" i="3"/>
  <c r="I26" i="3"/>
  <c r="I23" i="3"/>
  <c r="G22" i="3"/>
  <c r="G21" i="3"/>
  <c r="G20" i="3"/>
  <c r="G19" i="3"/>
  <c r="G15" i="3"/>
  <c r="G14" i="3"/>
  <c r="G13" i="3"/>
  <c r="G9" i="3"/>
  <c r="G6" i="3"/>
  <c r="I6" i="3" s="1"/>
  <c r="F17" i="1" l="1"/>
  <c r="I22" i="3" l="1"/>
  <c r="I21" i="3"/>
  <c r="I20" i="3"/>
  <c r="I19" i="3"/>
  <c r="I27" i="3"/>
  <c r="I25" i="3"/>
  <c r="I24" i="3"/>
  <c r="G18" i="3"/>
  <c r="G12" i="3"/>
  <c r="I8" i="3" l="1"/>
  <c r="I18" i="3"/>
  <c r="I17" i="3"/>
  <c r="I16" i="3"/>
  <c r="I15" i="3"/>
  <c r="I14" i="3"/>
  <c r="I13" i="3"/>
  <c r="I12" i="3"/>
  <c r="I11" i="3"/>
  <c r="I10" i="3"/>
  <c r="I9" i="3"/>
  <c r="I7" i="3"/>
  <c r="A7" i="3" l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l="1"/>
  <c r="A27" i="3" s="1"/>
  <c r="G28" i="3"/>
  <c r="H28" i="3" l="1"/>
  <c r="E28" i="3"/>
  <c r="F28" i="3" l="1"/>
  <c r="I28" i="3"/>
</calcChain>
</file>

<file path=xl/sharedStrings.xml><?xml version="1.0" encoding="utf-8"?>
<sst xmlns="http://schemas.openxmlformats.org/spreadsheetml/2006/main" count="125" uniqueCount="97">
  <si>
    <t>Т/р</t>
  </si>
  <si>
    <t>Кўрсаткич номи</t>
  </si>
  <si>
    <t>1-жадвал</t>
  </si>
  <si>
    <t>Тадбирнинг қисқача мазмуни (соҳаси)</t>
  </si>
  <si>
    <t>МАЪЛУМОТ</t>
  </si>
  <si>
    <t>х</t>
  </si>
  <si>
    <t>Умумтаълим мактабларини таъмирлаш ва моддий-техника базасини ривожлантириш тадбирлари</t>
  </si>
  <si>
    <t>Соғлиқни сақлаш муассасаларини таъмирлаш ва моддий-техника базасини ривожлантириш тадбирлари</t>
  </si>
  <si>
    <t>Наманган тумани жами</t>
  </si>
  <si>
    <t>Шундан аввалги мавсумларда  ғолиб бўлган лойиҳалар учун ажратилиши лозим бўлган, қайта тақсимланмаган маблағ</t>
  </si>
  <si>
    <t>Ҳисобот даврида Фуқаролар ташаббуси жамғармасига ўтказилган маблағлар*</t>
  </si>
  <si>
    <t xml:space="preserve">Фуқаролар ташаббуси жамғармасидан тадбирларни молиялаштириш учун йўналтирилган </t>
  </si>
  <si>
    <t xml:space="preserve">Бажарилган ишлар учун ҳисобварақлардан молиялаштирилган маблағ </t>
  </si>
  <si>
    <t xml:space="preserve">Ҳисобварақлардаги қолдиқ маблағ </t>
  </si>
  <si>
    <t>Йил(чорак) бошига қолдиқ</t>
  </si>
  <si>
    <t>Фуқаролар ташаббуси жамғармасидаги қолдиқ маблағ</t>
  </si>
  <si>
    <t xml:space="preserve"> Наманган туманида Ташаббусли бюджетлаштириш натижалари бўйича</t>
  </si>
  <si>
    <t xml:space="preserve">Т.Р </t>
  </si>
  <si>
    <t xml:space="preserve">Тадбирлар номи </t>
  </si>
  <si>
    <t xml:space="preserve">Молиялаштирилган таклиф сони </t>
  </si>
  <si>
    <t xml:space="preserve">Кўрсаткичлар </t>
  </si>
  <si>
    <t xml:space="preserve">Ўлчов бирлиги </t>
  </si>
  <si>
    <t xml:space="preserve">миқдори </t>
  </si>
  <si>
    <t xml:space="preserve">сарфланган маблағ </t>
  </si>
  <si>
    <t xml:space="preserve">Худудий ички йўллар </t>
  </si>
  <si>
    <t xml:space="preserve">Умумий узунлиги </t>
  </si>
  <si>
    <t xml:space="preserve">Умумтаълим мактабларини таъмирлаш ва жиҳозлаш </t>
  </si>
  <si>
    <t xml:space="preserve">сони </t>
  </si>
  <si>
    <t xml:space="preserve">Мактабгача таълим ташкилотларини таъмирлаш ва жиҳозлаш </t>
  </si>
  <si>
    <t xml:space="preserve">Соғлиқни сақлаш муассасаларини таъмирлаш ва жиҳозлаш </t>
  </si>
  <si>
    <t xml:space="preserve">Бошқа ижтимоий соҳа муассасаларини таъмирлаш ва жиҳозлаш </t>
  </si>
  <si>
    <t xml:space="preserve">Ичимлик сув таъминотини яхшилаш </t>
  </si>
  <si>
    <t xml:space="preserve">умумий узунлиги </t>
  </si>
  <si>
    <t xml:space="preserve">Кўча чироқларини ўрнатиш тадбирлари </t>
  </si>
  <si>
    <t>чироқлар сони</t>
  </si>
  <si>
    <t>Худудларни тартибга келтириш (ободонлаштириш ва кўкаламзорлаштириш)</t>
  </si>
  <si>
    <t xml:space="preserve">тадбир сони </t>
  </si>
  <si>
    <t xml:space="preserve">Бошқа тадбирлар </t>
  </si>
  <si>
    <t>Лойиҳанинг хос рақами (ID)</t>
  </si>
  <si>
    <t>Молиялаштириш учун очилган ҳисобварақ</t>
  </si>
  <si>
    <t>Ташаббускор  томонидан киритилган дастлабки қиймати</t>
  </si>
  <si>
    <t>Лойиҳани амалга оширишдаги аниқланган  қиймати *</t>
  </si>
  <si>
    <t>Ажратилган маблағ</t>
  </si>
  <si>
    <t>Бажарилган ишлар учун тўлаб берилган маблағ</t>
  </si>
  <si>
    <t>Қолдиқ маблағ</t>
  </si>
  <si>
    <t>Ички хужалик йулларни тамирлаш тадбирлари</t>
  </si>
  <si>
    <t>401722860142127092100072037</t>
  </si>
  <si>
    <t>031262156007</t>
  </si>
  <si>
    <t>032300803007</t>
  </si>
  <si>
    <t>032311381007</t>
  </si>
  <si>
    <t>032330417007</t>
  </si>
  <si>
    <t>032310805007</t>
  </si>
  <si>
    <t>032329354007</t>
  </si>
  <si>
    <t>032299633007</t>
  </si>
  <si>
    <t>032309762007</t>
  </si>
  <si>
    <t>032297903007</t>
  </si>
  <si>
    <t>032309130007</t>
  </si>
  <si>
    <t>032309619007</t>
  </si>
  <si>
    <t>032308281007</t>
  </si>
  <si>
    <t>032318253007</t>
  </si>
  <si>
    <t>032329927007</t>
  </si>
  <si>
    <t>401722860142127045204118008</t>
  </si>
  <si>
    <t>401722860142127063201084001</t>
  </si>
  <si>
    <t>401722860142127092100072042</t>
  </si>
  <si>
    <t>401722860142127092100072040</t>
  </si>
  <si>
    <t>401722860142127092100072041</t>
  </si>
  <si>
    <t>401722860142127045204118009</t>
  </si>
  <si>
    <t>401722860142127045204118010</t>
  </si>
  <si>
    <t>401722860142127045204118011</t>
  </si>
  <si>
    <t>401722860142127045204118012</t>
  </si>
  <si>
    <t>401722860142127045204118013</t>
  </si>
  <si>
    <t>401722860142127045204118014</t>
  </si>
  <si>
    <t>Ичимлик суви ва оқава тизимини яхшилаш билан боғлиқ тадбирлар</t>
  </si>
  <si>
    <t>401722860142127092100072043</t>
  </si>
  <si>
    <t>Тадбирнинг молиялаштирилиши (млн.сўм)</t>
  </si>
  <si>
    <r>
      <t xml:space="preserve">Сумма
</t>
    </r>
    <r>
      <rPr>
        <b/>
        <i/>
        <sz val="14"/>
        <color rgb="FF002060"/>
        <rFont val="Times New Roman"/>
        <family val="1"/>
        <charset val="204"/>
      </rPr>
      <t>(млн.сўм)</t>
    </r>
  </si>
  <si>
    <t>401722860142127092100072045</t>
  </si>
  <si>
    <t>048337159007</t>
  </si>
  <si>
    <t>401722860142127045204118015</t>
  </si>
  <si>
    <t>048348769007</t>
  </si>
  <si>
    <t>401722860142127045204118016</t>
  </si>
  <si>
    <t>048349923007</t>
  </si>
  <si>
    <t>401722860142127045204118017</t>
  </si>
  <si>
    <t>048347259007</t>
  </si>
  <si>
    <t>401722860142127045204118018</t>
  </si>
  <si>
    <t>048337250007</t>
  </si>
  <si>
    <t>401722860142127045204118019</t>
  </si>
  <si>
    <t>048346962007</t>
  </si>
  <si>
    <t>401722860142127045204118020</t>
  </si>
  <si>
    <t>048341712007</t>
  </si>
  <si>
    <t>401722860142127045204118021</t>
  </si>
  <si>
    <t> 048350676007</t>
  </si>
  <si>
    <t>401722860142127073101054006</t>
  </si>
  <si>
    <t>048358663007</t>
  </si>
  <si>
    <t>401722860142127092100072055</t>
  </si>
  <si>
    <t>2024 йил 4-чорак  Наманган туманда "Фуқаролар ташаббуси жамғармаси"дан жамоатчилик фикри асосида шакллантирилган (ғолиб деб топилган) тадбирларни молиялаштириш учун
йўналтирилган маблағлар юзасидан
МАЪЛУМОТ</t>
  </si>
  <si>
    <t xml:space="preserve">2024 йил 4-чорак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</si>
</sst>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_-* #,##0.00\ _p_._-;\-* #,##0.00\ _p_._-;_-* &quot;-&quot;??\ _p_._-;_-@_-"/>
    <numFmt numFmtId="166" formatCode="0.0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rgb="FF002060"/>
      <name val="Times New Roman"/>
      <family val="1"/>
      <charset val="204"/>
    </font>
    <font>
      <sz val="11"/>
      <color rgb="FF002060"/>
      <name val="Times New Roman"/>
      <family val="1"/>
      <charset val="204"/>
    </font>
    <font>
      <b/>
      <sz val="14"/>
      <color rgb="FF002060"/>
      <name val="Times New Roman"/>
      <family val="1"/>
      <charset val="204"/>
    </font>
    <font>
      <sz val="14"/>
      <color rgb="FF002060"/>
      <name val="Times New Roman"/>
      <family val="1"/>
      <charset val="204"/>
    </font>
    <font>
      <b/>
      <sz val="16"/>
      <color rgb="FF002060"/>
      <name val="Times New Roman"/>
      <family val="1"/>
      <charset val="204"/>
    </font>
    <font>
      <i/>
      <sz val="14"/>
      <color rgb="FF002060"/>
      <name val="Times New Roman"/>
      <family val="1"/>
      <charset val="204"/>
    </font>
    <font>
      <b/>
      <i/>
      <sz val="14"/>
      <color rgb="FF002060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1"/>
    </font>
    <font>
      <b/>
      <sz val="11"/>
      <color rgb="FF002060"/>
      <name val="Times New Roman"/>
      <family val="1"/>
      <charset val="204"/>
    </font>
    <font>
      <b/>
      <i/>
      <sz val="11"/>
      <color rgb="FF00206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8">
    <border>
      <left/>
      <right/>
      <top/>
      <bottom/>
      <diagonal/>
    </border>
    <border>
      <left style="medium">
        <color rgb="FF002060"/>
      </left>
      <right style="thin">
        <color rgb="FF002060"/>
      </right>
      <top style="medium">
        <color rgb="FF002060"/>
      </top>
      <bottom style="hair">
        <color rgb="FF002060"/>
      </bottom>
      <diagonal/>
    </border>
    <border>
      <left style="thin">
        <color rgb="FF002060"/>
      </left>
      <right style="thin">
        <color rgb="FF002060"/>
      </right>
      <top style="medium">
        <color rgb="FF002060"/>
      </top>
      <bottom style="hair">
        <color rgb="FF002060"/>
      </bottom>
      <diagonal/>
    </border>
    <border>
      <left style="thin">
        <color rgb="FF002060"/>
      </left>
      <right style="medium">
        <color rgb="FF002060"/>
      </right>
      <top style="medium">
        <color rgb="FF002060"/>
      </top>
      <bottom style="hair">
        <color rgb="FF002060"/>
      </bottom>
      <diagonal/>
    </border>
    <border>
      <left style="thin">
        <color rgb="FF002060"/>
      </left>
      <right style="thin">
        <color rgb="FF002060"/>
      </right>
      <top style="hair">
        <color rgb="FF002060"/>
      </top>
      <bottom style="hair">
        <color rgb="FF002060"/>
      </bottom>
      <diagonal/>
    </border>
    <border>
      <left style="medium">
        <color rgb="FF002060"/>
      </left>
      <right style="thin">
        <color rgb="FF002060"/>
      </right>
      <top style="hair">
        <color rgb="FF002060"/>
      </top>
      <bottom style="medium">
        <color rgb="FF002060"/>
      </bottom>
      <diagonal/>
    </border>
    <border>
      <left style="thin">
        <color rgb="FF002060"/>
      </left>
      <right style="thin">
        <color rgb="FF002060"/>
      </right>
      <top style="hair">
        <color rgb="FF002060"/>
      </top>
      <bottom style="medium">
        <color rgb="FF002060"/>
      </bottom>
      <diagonal/>
    </border>
    <border>
      <left style="thin">
        <color rgb="FF002060"/>
      </left>
      <right style="medium">
        <color rgb="FF002060"/>
      </right>
      <top style="hair">
        <color rgb="FF002060"/>
      </top>
      <bottom style="medium">
        <color rgb="FF002060"/>
      </bottom>
      <diagonal/>
    </border>
    <border>
      <left style="medium">
        <color rgb="FF002060"/>
      </left>
      <right style="thin">
        <color rgb="FF002060"/>
      </right>
      <top style="medium">
        <color rgb="FF002060"/>
      </top>
      <bottom style="medium">
        <color rgb="FF002060"/>
      </bottom>
      <diagonal/>
    </border>
    <border>
      <left style="thin">
        <color rgb="FF002060"/>
      </left>
      <right style="thin">
        <color rgb="FF002060"/>
      </right>
      <top style="medium">
        <color rgb="FF002060"/>
      </top>
      <bottom style="medium">
        <color rgb="FF002060"/>
      </bottom>
      <diagonal/>
    </border>
    <border>
      <left style="thin">
        <color rgb="FF002060"/>
      </left>
      <right style="medium">
        <color rgb="FF002060"/>
      </right>
      <top style="medium">
        <color rgb="FF002060"/>
      </top>
      <bottom style="medium">
        <color rgb="FF00206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2060"/>
      </left>
      <right style="thin">
        <color rgb="FF00206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rgb="FF002060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rgb="FF002060"/>
      </top>
      <bottom style="medium">
        <color rgb="FF00206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hair">
        <color rgb="FF00206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rgb="FF002060"/>
      </top>
      <bottom style="hair">
        <color rgb="FF002060"/>
      </bottom>
      <diagonal/>
    </border>
    <border>
      <left style="medium">
        <color indexed="64"/>
      </left>
      <right/>
      <top style="hair">
        <color rgb="FF002060"/>
      </top>
      <bottom style="medium">
        <color indexed="64"/>
      </bottom>
      <diagonal/>
    </border>
  </borders>
  <cellStyleXfs count="7">
    <xf numFmtId="0" fontId="0" fillId="0" borderId="0"/>
    <xf numFmtId="0" fontId="1" fillId="0" borderId="0"/>
    <xf numFmtId="0" fontId="9" fillId="0" borderId="0"/>
    <xf numFmtId="0" fontId="10" fillId="0" borderId="0"/>
    <xf numFmtId="0" fontId="1" fillId="0" borderId="0"/>
    <xf numFmtId="0" fontId="1" fillId="0" borderId="0"/>
    <xf numFmtId="165" fontId="9" fillId="0" borderId="0" applyFont="0" applyFill="0" applyBorder="0" applyAlignment="0" applyProtection="0"/>
  </cellStyleXfs>
  <cellXfs count="60">
    <xf numFmtId="0" fontId="0" fillId="0" borderId="0" xfId="0"/>
    <xf numFmtId="0" fontId="3" fillId="0" borderId="0" xfId="0" applyFont="1" applyAlignment="1">
      <alignment wrapText="1"/>
    </xf>
    <xf numFmtId="0" fontId="12" fillId="0" borderId="0" xfId="0" applyFont="1" applyAlignment="1">
      <alignment horizontal="right" wrapText="1"/>
    </xf>
    <xf numFmtId="164" fontId="3" fillId="0" borderId="0" xfId="0" applyNumberFormat="1" applyFont="1" applyAlignment="1">
      <alignment wrapText="1"/>
    </xf>
    <xf numFmtId="0" fontId="4" fillId="0" borderId="11" xfId="0" applyFont="1" applyBorder="1" applyAlignment="1">
      <alignment horizontal="center" vertical="center" wrapText="1"/>
    </xf>
    <xf numFmtId="166" fontId="4" fillId="0" borderId="11" xfId="0" applyNumberFormat="1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wrapText="1"/>
    </xf>
    <xf numFmtId="0" fontId="4" fillId="0" borderId="11" xfId="0" applyFont="1" applyBorder="1" applyAlignment="1">
      <alignment wrapText="1"/>
    </xf>
    <xf numFmtId="0" fontId="11" fillId="0" borderId="4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4" fontId="4" fillId="2" borderId="25" xfId="0" applyNumberFormat="1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wrapText="1"/>
    </xf>
    <xf numFmtId="164" fontId="7" fillId="2" borderId="25" xfId="0" applyNumberFormat="1" applyFont="1" applyFill="1" applyBorder="1" applyAlignment="1">
      <alignment horizontal="center" vertical="center" wrapText="1"/>
    </xf>
    <xf numFmtId="0" fontId="4" fillId="2" borderId="26" xfId="0" applyFont="1" applyFill="1" applyBorder="1" applyAlignment="1">
      <alignment horizontal="center" vertical="center" wrapText="1"/>
    </xf>
    <xf numFmtId="164" fontId="4" fillId="2" borderId="25" xfId="0" applyNumberFormat="1" applyFont="1" applyFill="1" applyBorder="1" applyAlignment="1">
      <alignment horizontal="center" vertical="center" wrapText="1"/>
    </xf>
    <xf numFmtId="0" fontId="8" fillId="2" borderId="26" xfId="0" applyFont="1" applyFill="1" applyBorder="1" applyAlignment="1">
      <alignment horizontal="center" vertical="center" wrapText="1"/>
    </xf>
    <xf numFmtId="164" fontId="8" fillId="2" borderId="25" xfId="0" applyNumberFormat="1" applyFont="1" applyFill="1" applyBorder="1" applyAlignment="1">
      <alignment horizontal="center" vertical="center" wrapText="1"/>
    </xf>
    <xf numFmtId="0" fontId="8" fillId="2" borderId="27" xfId="0" applyFont="1" applyFill="1" applyBorder="1" applyAlignment="1">
      <alignment horizontal="center" vertical="center" wrapText="1"/>
    </xf>
    <xf numFmtId="164" fontId="8" fillId="2" borderId="19" xfId="0" applyNumberFormat="1" applyFont="1" applyFill="1" applyBorder="1" applyAlignment="1">
      <alignment horizontal="center" vertical="center" wrapText="1"/>
    </xf>
    <xf numFmtId="166" fontId="4" fillId="0" borderId="11" xfId="0" applyNumberFormat="1" applyFont="1" applyBorder="1" applyAlignment="1">
      <alignment horizont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11" fillId="0" borderId="0" xfId="0" applyFont="1" applyFill="1"/>
    <xf numFmtId="164" fontId="11" fillId="0" borderId="0" xfId="0" applyNumberFormat="1" applyFont="1" applyFill="1"/>
    <xf numFmtId="166" fontId="11" fillId="0" borderId="4" xfId="0" applyNumberFormat="1" applyFont="1" applyFill="1" applyBorder="1" applyAlignment="1">
      <alignment horizontal="center" vertical="center" wrapText="1"/>
    </xf>
    <xf numFmtId="49" fontId="11" fillId="0" borderId="4" xfId="0" applyNumberFormat="1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4" fillId="0" borderId="9" xfId="3" applyFont="1" applyFill="1" applyBorder="1" applyAlignment="1">
      <alignment horizontal="left" vertical="center" wrapText="1"/>
    </xf>
    <xf numFmtId="0" fontId="11" fillId="0" borderId="9" xfId="0" applyFont="1" applyFill="1" applyBorder="1" applyAlignment="1">
      <alignment horizontal="center" vertical="center" wrapText="1"/>
    </xf>
    <xf numFmtId="164" fontId="11" fillId="0" borderId="10" xfId="0" applyNumberFormat="1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center"/>
    </xf>
    <xf numFmtId="164" fontId="11" fillId="0" borderId="0" xfId="0" applyNumberFormat="1" applyFont="1" applyFill="1" applyAlignment="1">
      <alignment horizontal="center"/>
    </xf>
    <xf numFmtId="49" fontId="11" fillId="0" borderId="12" xfId="0" applyNumberFormat="1" applyFont="1" applyFill="1" applyBorder="1" applyAlignment="1">
      <alignment horizontal="center" vertical="center" wrapText="1"/>
    </xf>
    <xf numFmtId="0" fontId="7" fillId="0" borderId="11" xfId="0" applyFont="1" applyBorder="1" applyAlignment="1">
      <alignment horizontal="left" vertical="center" wrapText="1"/>
    </xf>
    <xf numFmtId="0" fontId="8" fillId="2" borderId="18" xfId="0" applyFont="1" applyFill="1" applyBorder="1" applyAlignment="1">
      <alignment horizontal="left" vertical="center" wrapText="1"/>
    </xf>
    <xf numFmtId="0" fontId="4" fillId="0" borderId="1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4" fillId="2" borderId="21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left" vertical="center" wrapText="1"/>
    </xf>
    <xf numFmtId="0" fontId="4" fillId="2" borderId="15" xfId="0" applyFont="1" applyFill="1" applyBorder="1" applyAlignment="1">
      <alignment horizontal="left" vertical="center" wrapText="1"/>
    </xf>
    <xf numFmtId="0" fontId="4" fillId="2" borderId="16" xfId="0" applyFont="1" applyFill="1" applyBorder="1" applyAlignment="1">
      <alignment horizontal="left" vertical="center" wrapText="1"/>
    </xf>
    <xf numFmtId="0" fontId="4" fillId="2" borderId="17" xfId="0" applyFont="1" applyFill="1" applyBorder="1" applyAlignment="1">
      <alignment horizontal="left" vertical="center" wrapText="1"/>
    </xf>
    <xf numFmtId="0" fontId="4" fillId="2" borderId="18" xfId="0" applyFont="1" applyFill="1" applyBorder="1" applyAlignment="1">
      <alignment horizontal="left" vertical="center" wrapText="1"/>
    </xf>
    <xf numFmtId="0" fontId="4" fillId="2" borderId="19" xfId="0" applyFont="1" applyFill="1" applyBorder="1" applyAlignment="1">
      <alignment horizontal="left" vertical="center" wrapText="1"/>
    </xf>
    <xf numFmtId="0" fontId="4" fillId="2" borderId="13" xfId="0" applyFont="1" applyFill="1" applyBorder="1" applyAlignment="1">
      <alignment horizontal="left" vertical="center" wrapText="1"/>
    </xf>
    <xf numFmtId="0" fontId="5" fillId="2" borderId="11" xfId="0" applyFont="1" applyFill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</cellXfs>
  <cellStyles count="7">
    <cellStyle name="Обычный" xfId="0" builtinId="0"/>
    <cellStyle name="Обычный 2" xfId="1"/>
    <cellStyle name="Обычный 2 2" xfId="3"/>
    <cellStyle name="Обычный 3" xfId="2"/>
    <cellStyle name="Обычный 4" xfId="4"/>
    <cellStyle name="Обычный 5" xfId="5"/>
    <cellStyle name="Финансовый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10A04_XAA_1\Desktop\&#1054;&#1087;&#1077;&#1085;&#1073;&#1072;&#1076;&#1078;&#1077;&#1090;%20&#1080;&#1076;&#1077;&#1103;&#1083;&#1072;&#1088;\01.%20&#1043;&#1086;&#1103;&#1083;&#1072;&#1088;&#1088;&#1088;&#1088;&#1088;&#1088;&#1088;\OSG%20Portal%20&#1073;&#1091;&#1081;&#1080;&#1095;&#1072;\01.%20&#1040;&#1085;&#1072;&#1083;&#1080;&#1079;%20&#1090;&#1072;&#1082;&#1083;&#1080;&#1092;&#1083;&#1072;&#1088;\001.%20&#1057;&#1074;&#1086;&#1076;&#1082;&#1072;\&#1054;&#1093;&#1080;&#1088;&#1075;&#1080;%20&#1101;&#1090;&#1072;&#1087;%20&#1084;&#1086;&#1083;&#1080;&#1103;&#1083;&#1072;&#1096;&#1090;&#1080;&#1088;&#1080;&#1096;\4017%20&#1078;&#1072;&#1084;&#1075;&#1072;&#1088;&#1084;&#1072;%20&#1082;&#1072;&#1088;&#1079;&#1076;&#1086;&#1088;&#1083;&#1080;&#1082;%20(29-1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General\&#1064;.&#1059;&#1089;&#1084;&#1072;&#1085;&#1086;&#1074;\2021%20&#1081;&#1080;&#1083;\01.&#1052;&#1072;&#1088;&#1082;&#1072;&#1079;&#1083;&#1072;&#1096;&#1075;&#1072;&#1085;%20&#1090;&#1086;&#1087;&#1096;&#1080;&#1088;&#1080;&#1179;&#1083;&#1072;&#1088;\06.&#1086;&#1087;&#1077;&#1085;&#1073;&#1102;&#1076;&#1078;&#1077;&#1090;\&#1047;&#1072;&#1076;&#1072;&#1085;&#1080;&#1077;\&#1053;&#1072;&#1084;&#1072;&#1085;&#1075;&#1072;&#1085;%20&#1074;&#1080;&#1083;&#1086;&#1103;&#1090;&#1080;%20&#1075;&#1086;&#1083;&#1080;&#1073;%20&#1090;&#1072;&#1082;&#1083;&#1080;&#1092;&#1083;&#1072;&#1088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10A04_XAA_1\Desktop\&#1054;&#1087;&#1077;&#1085;&#1073;&#1072;&#1076;&#1078;&#1077;&#1090;%20&#1080;&#1076;&#1077;&#1103;&#1083;&#1072;&#1088;\01.%20&#1043;&#1086;&#1103;&#1083;&#1072;&#1088;&#1088;&#1088;&#1088;&#1088;&#1088;&#1088;\OSG%20Portal%20&#1073;&#1091;&#1081;&#1080;&#1095;&#1072;\01.%20&#1040;&#1085;&#1072;&#1083;&#1080;&#1079;%20&#1090;&#1072;&#1082;&#1083;&#1080;&#1092;&#1083;&#1072;&#1088;\001.%20&#1057;&#1074;&#1086;&#1076;&#1082;&#1072;\07.08%20&#1089;&#1074;&#1086;&#1076;&#1082;&#1072;\&#1058;&#1072;&#1082;&#1083;&#1080;&#1092;&#1083;&#1072;&#1088;%20&#1089;&#1074;&#1086;&#1076;.xl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Худудлар кесимида свод"/>
      <sheetName val="Лист1"/>
      <sheetName val="Жами "/>
      <sheetName val="База_данних_сумм"/>
      <sheetName val="ФТЖ  14 та худуд"/>
      <sheetName val="Карорларни юкланиши порталга"/>
      <sheetName val="хисобракам бириктирилиши"/>
      <sheetName val="Қўшимча берилган 117 млрд"/>
      <sheetName val="исход имя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>
        <row r="4">
          <cell r="C4" t="str">
            <v>Всего</v>
          </cell>
          <cell r="D4">
            <v>117416</v>
          </cell>
        </row>
        <row r="5">
          <cell r="C5" t="str">
            <v>Кургантепинский район</v>
          </cell>
          <cell r="D5">
            <v>1216</v>
          </cell>
        </row>
        <row r="6">
          <cell r="C6" t="str">
            <v>Мархаматский район</v>
          </cell>
          <cell r="D6">
            <v>1233</v>
          </cell>
        </row>
        <row r="7">
          <cell r="C7" t="str">
            <v>Шахриханский район</v>
          </cell>
          <cell r="D7">
            <v>1240</v>
          </cell>
        </row>
        <row r="8">
          <cell r="C8" t="str">
            <v>город Андижан</v>
          </cell>
          <cell r="D8">
            <v>1250</v>
          </cell>
        </row>
        <row r="9">
          <cell r="C9" t="str">
            <v>Улугнорский район</v>
          </cell>
          <cell r="D9">
            <v>1252</v>
          </cell>
        </row>
        <row r="10">
          <cell r="C10" t="str">
            <v>Балыкчинский район</v>
          </cell>
          <cell r="D10">
            <v>1269</v>
          </cell>
        </row>
        <row r="11">
          <cell r="C11" t="str">
            <v>Андижанский район</v>
          </cell>
          <cell r="D11">
            <v>771</v>
          </cell>
        </row>
        <row r="12">
          <cell r="C12" t="str">
            <v>Избасканский район</v>
          </cell>
          <cell r="D12">
            <v>1280</v>
          </cell>
        </row>
        <row r="13">
          <cell r="C13" t="str">
            <v>Ходжаабадский район</v>
          </cell>
          <cell r="D13">
            <v>802</v>
          </cell>
        </row>
        <row r="14">
          <cell r="C14" t="str">
            <v>Бозский район</v>
          </cell>
          <cell r="D14">
            <v>1341</v>
          </cell>
        </row>
        <row r="15">
          <cell r="C15" t="str">
            <v>Булакбашинский район</v>
          </cell>
          <cell r="D15">
            <v>1346</v>
          </cell>
        </row>
        <row r="16">
          <cell r="C16" t="str">
            <v>Пахтаабадский район</v>
          </cell>
          <cell r="D16">
            <v>1365</v>
          </cell>
        </row>
        <row r="17">
          <cell r="C17" t="str">
            <v>Алтынкульский район</v>
          </cell>
          <cell r="D17">
            <v>1368</v>
          </cell>
        </row>
        <row r="18">
          <cell r="C18" t="str">
            <v>Джалалкудукский район</v>
          </cell>
          <cell r="D18">
            <v>889</v>
          </cell>
        </row>
        <row r="19">
          <cell r="C19" t="str">
            <v>город Ханабад</v>
          </cell>
          <cell r="D19">
            <v>899</v>
          </cell>
        </row>
        <row r="20">
          <cell r="C20" t="str">
            <v>город Бухара</v>
          </cell>
          <cell r="D20">
            <v>500</v>
          </cell>
        </row>
        <row r="21">
          <cell r="C21" t="str">
            <v>Шафирканский район‎</v>
          </cell>
          <cell r="D21">
            <v>579</v>
          </cell>
        </row>
        <row r="22">
          <cell r="C22" t="str">
            <v>Жондорский район</v>
          </cell>
          <cell r="D22">
            <v>838</v>
          </cell>
        </row>
        <row r="23">
          <cell r="C23" t="str">
            <v>Бухарский район</v>
          </cell>
          <cell r="D23">
            <v>843</v>
          </cell>
        </row>
        <row r="24">
          <cell r="C24" t="str">
            <v>Ромитанский район</v>
          </cell>
          <cell r="D24">
            <v>909</v>
          </cell>
        </row>
        <row r="25">
          <cell r="C25" t="str">
            <v>Вабкентский район</v>
          </cell>
          <cell r="D25">
            <v>883</v>
          </cell>
        </row>
        <row r="26">
          <cell r="C26" t="str">
            <v>Пешкунский район‎</v>
          </cell>
          <cell r="D26">
            <v>962</v>
          </cell>
        </row>
        <row r="27">
          <cell r="C27" t="str">
            <v>Каганский район</v>
          </cell>
          <cell r="D27">
            <v>1111</v>
          </cell>
        </row>
        <row r="28">
          <cell r="C28" t="str">
            <v>Алатский район</v>
          </cell>
          <cell r="D28">
            <v>1261</v>
          </cell>
        </row>
        <row r="29">
          <cell r="C29" t="str">
            <v>город Каган</v>
          </cell>
          <cell r="D29">
            <v>1251</v>
          </cell>
        </row>
        <row r="30">
          <cell r="C30" t="str">
            <v>Каракульский район</v>
          </cell>
          <cell r="D30">
            <v>1304</v>
          </cell>
        </row>
        <row r="31">
          <cell r="C31" t="str">
            <v>Караулбазарский район</v>
          </cell>
          <cell r="D31">
            <v>1306</v>
          </cell>
        </row>
        <row r="32">
          <cell r="C32" t="str">
            <v>город Джизак</v>
          </cell>
          <cell r="D32">
            <v>500</v>
          </cell>
        </row>
        <row r="33">
          <cell r="C33" t="str">
            <v>Пахтакорский район</v>
          </cell>
          <cell r="D33">
            <v>833</v>
          </cell>
        </row>
        <row r="34">
          <cell r="C34" t="str">
            <v>Зарбдарский район</v>
          </cell>
          <cell r="D34">
            <v>862</v>
          </cell>
        </row>
        <row r="35">
          <cell r="C35" t="str">
            <v>Галляаральский район</v>
          </cell>
          <cell r="D35">
            <v>1015</v>
          </cell>
        </row>
        <row r="36">
          <cell r="C36" t="str">
            <v>Бахмальский район</v>
          </cell>
          <cell r="D36">
            <v>1018</v>
          </cell>
        </row>
        <row r="37">
          <cell r="C37" t="str">
            <v>Арнасайский район</v>
          </cell>
          <cell r="D37">
            <v>1074</v>
          </cell>
        </row>
        <row r="38">
          <cell r="C38" t="str">
            <v>Фаришский район</v>
          </cell>
          <cell r="D38">
            <v>470</v>
          </cell>
        </row>
        <row r="39">
          <cell r="C39" t="str">
            <v>Мирзачульский район</v>
          </cell>
          <cell r="D39">
            <v>1134</v>
          </cell>
        </row>
        <row r="40">
          <cell r="C40" t="str">
            <v>Шараф Рашидовский район</v>
          </cell>
          <cell r="D40">
            <v>1039</v>
          </cell>
        </row>
        <row r="41">
          <cell r="C41" t="str">
            <v>Зааминский район</v>
          </cell>
          <cell r="D41">
            <v>1101</v>
          </cell>
        </row>
        <row r="42">
          <cell r="C42" t="str">
            <v>Янгиабадский район</v>
          </cell>
          <cell r="D42">
            <v>1203</v>
          </cell>
        </row>
        <row r="43">
          <cell r="C43" t="str">
            <v>Шахрисабзский район</v>
          </cell>
          <cell r="D43">
            <v>500</v>
          </cell>
        </row>
        <row r="44">
          <cell r="C44" t="str">
            <v>Миришкорский район</v>
          </cell>
          <cell r="D44">
            <v>500</v>
          </cell>
        </row>
        <row r="45">
          <cell r="C45" t="str">
            <v>Дехканабадский район</v>
          </cell>
          <cell r="D45">
            <v>625</v>
          </cell>
        </row>
        <row r="46">
          <cell r="C46" t="str">
            <v>Нишанский район</v>
          </cell>
          <cell r="D46">
            <v>500</v>
          </cell>
        </row>
        <row r="47">
          <cell r="C47" t="str">
            <v>Мубарекский район</v>
          </cell>
          <cell r="D47">
            <v>500</v>
          </cell>
        </row>
        <row r="48">
          <cell r="C48" t="str">
            <v>город Нукус</v>
          </cell>
          <cell r="D48">
            <v>500</v>
          </cell>
        </row>
        <row r="49">
          <cell r="C49" t="str">
            <v>Тахиаташский район</v>
          </cell>
          <cell r="D49">
            <v>500</v>
          </cell>
        </row>
        <row r="50">
          <cell r="C50" t="str">
            <v>Берунийский район</v>
          </cell>
          <cell r="D50">
            <v>500</v>
          </cell>
        </row>
        <row r="51">
          <cell r="C51" t="str">
            <v>Турткульский район</v>
          </cell>
          <cell r="D51">
            <v>500</v>
          </cell>
        </row>
        <row r="52">
          <cell r="C52" t="str">
            <v>Кунградский район</v>
          </cell>
          <cell r="D52">
            <v>507</v>
          </cell>
        </row>
        <row r="53">
          <cell r="C53" t="str">
            <v>Муйнакский район</v>
          </cell>
          <cell r="D53">
            <v>578</v>
          </cell>
        </row>
        <row r="54">
          <cell r="C54" t="str">
            <v>Элликкалинский район</v>
          </cell>
          <cell r="D54">
            <v>654</v>
          </cell>
        </row>
        <row r="55">
          <cell r="C55" t="str">
            <v>Ходжейлийский район</v>
          </cell>
          <cell r="D55">
            <v>728</v>
          </cell>
        </row>
        <row r="56">
          <cell r="C56" t="str">
            <v>Нукусский район</v>
          </cell>
          <cell r="D56">
            <v>734</v>
          </cell>
        </row>
        <row r="57">
          <cell r="C57" t="str">
            <v>Амударьинский район</v>
          </cell>
          <cell r="D57">
            <v>750</v>
          </cell>
        </row>
        <row r="58">
          <cell r="C58" t="str">
            <v>Чимбайский район</v>
          </cell>
          <cell r="D58">
            <v>983</v>
          </cell>
        </row>
        <row r="59">
          <cell r="C59" t="str">
            <v>Канлыкульский район</v>
          </cell>
          <cell r="D59">
            <v>1022</v>
          </cell>
        </row>
        <row r="60">
          <cell r="C60" t="str">
            <v>Караузякский район</v>
          </cell>
          <cell r="D60">
            <v>1065</v>
          </cell>
        </row>
        <row r="61">
          <cell r="C61" t="str">
            <v>Шуманайский район</v>
          </cell>
          <cell r="D61">
            <v>1197</v>
          </cell>
        </row>
        <row r="62">
          <cell r="C62" t="str">
            <v>Тахтакупырский район</v>
          </cell>
          <cell r="D62">
            <v>1350</v>
          </cell>
        </row>
        <row r="63">
          <cell r="C63" t="str">
            <v>Бозатауский район</v>
          </cell>
          <cell r="D63">
            <v>1435</v>
          </cell>
        </row>
        <row r="64">
          <cell r="C64" t="str">
            <v>Карманинский район</v>
          </cell>
          <cell r="D64">
            <v>571</v>
          </cell>
        </row>
        <row r="65">
          <cell r="C65" t="str">
            <v>Кызылтепинский район</v>
          </cell>
          <cell r="D65">
            <v>1137</v>
          </cell>
        </row>
        <row r="66">
          <cell r="C66" t="str">
            <v>Канимехский район</v>
          </cell>
          <cell r="D66">
            <v>676</v>
          </cell>
        </row>
        <row r="67">
          <cell r="C67" t="str">
            <v>город Навои</v>
          </cell>
          <cell r="D67">
            <v>508</v>
          </cell>
        </row>
        <row r="68">
          <cell r="C68" t="str">
            <v>г.Газган</v>
          </cell>
          <cell r="D68">
            <v>803</v>
          </cell>
        </row>
        <row r="69">
          <cell r="C69" t="str">
            <v>Учкудукский район</v>
          </cell>
          <cell r="D69">
            <v>688</v>
          </cell>
        </row>
        <row r="70">
          <cell r="C70" t="str">
            <v>город Зарафшан</v>
          </cell>
          <cell r="D70">
            <v>1031</v>
          </cell>
        </row>
        <row r="71">
          <cell r="C71" t="str">
            <v>Тамдынский район</v>
          </cell>
          <cell r="D71">
            <v>671</v>
          </cell>
        </row>
        <row r="72">
          <cell r="C72" t="str">
            <v>Навбахорский район</v>
          </cell>
          <cell r="D72">
            <v>1213</v>
          </cell>
        </row>
        <row r="73">
          <cell r="C73" t="str">
            <v>Нуратинский район</v>
          </cell>
          <cell r="D73">
            <v>1319</v>
          </cell>
        </row>
        <row r="74">
          <cell r="C74" t="str">
            <v>Папский район</v>
          </cell>
          <cell r="D74">
            <v>500</v>
          </cell>
        </row>
        <row r="75">
          <cell r="C75" t="str">
            <v>Туракурганский район</v>
          </cell>
          <cell r="D75">
            <v>500</v>
          </cell>
        </row>
        <row r="76">
          <cell r="C76" t="str">
            <v>Мингбулакский район</v>
          </cell>
          <cell r="D76">
            <v>500</v>
          </cell>
        </row>
        <row r="77">
          <cell r="C77" t="str">
            <v>Учкурганский район</v>
          </cell>
          <cell r="D77">
            <v>500</v>
          </cell>
        </row>
        <row r="78">
          <cell r="C78" t="str">
            <v>Касансайский район</v>
          </cell>
          <cell r="D78">
            <v>631</v>
          </cell>
        </row>
        <row r="79">
          <cell r="C79" t="str">
            <v>Наманганский район</v>
          </cell>
          <cell r="D79">
            <v>655</v>
          </cell>
        </row>
        <row r="80">
          <cell r="C80" t="str">
            <v>Янгикурганский район</v>
          </cell>
          <cell r="D80">
            <v>837</v>
          </cell>
        </row>
        <row r="81">
          <cell r="C81" t="str">
            <v>Нарынский район</v>
          </cell>
          <cell r="D81">
            <v>925</v>
          </cell>
        </row>
        <row r="82">
          <cell r="C82" t="str">
            <v>Уйчинский район</v>
          </cell>
          <cell r="D82">
            <v>973</v>
          </cell>
        </row>
        <row r="83">
          <cell r="C83" t="str">
            <v>Чартакский район</v>
          </cell>
          <cell r="D83">
            <v>1162</v>
          </cell>
        </row>
        <row r="84">
          <cell r="C84" t="str">
            <v>Самаркандский район</v>
          </cell>
          <cell r="D84">
            <v>500</v>
          </cell>
        </row>
        <row r="85">
          <cell r="C85" t="str">
            <v>Ургутский район</v>
          </cell>
          <cell r="D85">
            <v>500</v>
          </cell>
        </row>
        <row r="86">
          <cell r="C86" t="str">
            <v>город Каттакурган</v>
          </cell>
          <cell r="D86">
            <v>500</v>
          </cell>
        </row>
        <row r="87">
          <cell r="C87" t="str">
            <v>Пахтачийский район</v>
          </cell>
          <cell r="D87">
            <v>206</v>
          </cell>
        </row>
        <row r="88">
          <cell r="C88" t="str">
            <v>Тайлакский район</v>
          </cell>
          <cell r="D88">
            <v>500</v>
          </cell>
        </row>
        <row r="89">
          <cell r="C89" t="str">
            <v>Джамбайский район</v>
          </cell>
          <cell r="D89">
            <v>611</v>
          </cell>
        </row>
        <row r="90">
          <cell r="C90" t="str">
            <v>Кошрабадский район</v>
          </cell>
          <cell r="D90">
            <v>119</v>
          </cell>
        </row>
        <row r="91">
          <cell r="C91" t="str">
            <v>Пастдаргомский район</v>
          </cell>
          <cell r="D91">
            <v>599</v>
          </cell>
        </row>
        <row r="92">
          <cell r="C92" t="str">
            <v>Пайарыкский район</v>
          </cell>
          <cell r="D92">
            <v>545</v>
          </cell>
        </row>
        <row r="93">
          <cell r="C93" t="str">
            <v>Иштыханский район</v>
          </cell>
          <cell r="D93">
            <v>1350</v>
          </cell>
        </row>
        <row r="94">
          <cell r="C94" t="str">
            <v>Сардобинский район</v>
          </cell>
          <cell r="D94">
            <v>500</v>
          </cell>
        </row>
        <row r="95">
          <cell r="C95" t="str">
            <v>Сырдарьинский район</v>
          </cell>
          <cell r="D95">
            <v>944</v>
          </cell>
        </row>
        <row r="96">
          <cell r="C96" t="str">
            <v>город Гулистан</v>
          </cell>
          <cell r="D96">
            <v>150</v>
          </cell>
        </row>
        <row r="97">
          <cell r="C97" t="str">
            <v>Гулистанский район</v>
          </cell>
          <cell r="D97">
            <v>763</v>
          </cell>
        </row>
        <row r="98">
          <cell r="C98" t="str">
            <v>Баяутский район</v>
          </cell>
          <cell r="D98">
            <v>1198</v>
          </cell>
        </row>
        <row r="99">
          <cell r="C99" t="str">
            <v>Сайхунабадский район</v>
          </cell>
          <cell r="D99">
            <v>1087</v>
          </cell>
        </row>
        <row r="100">
          <cell r="C100" t="str">
            <v>Мирзаабадский район</v>
          </cell>
          <cell r="D100">
            <v>1100</v>
          </cell>
        </row>
        <row r="101">
          <cell r="C101" t="str">
            <v>город Ширин</v>
          </cell>
          <cell r="D101">
            <v>1420</v>
          </cell>
        </row>
        <row r="102">
          <cell r="C102" t="str">
            <v>город Янгиер</v>
          </cell>
          <cell r="D102">
            <v>806</v>
          </cell>
        </row>
        <row r="103">
          <cell r="C103" t="str">
            <v>Акалтынский район</v>
          </cell>
          <cell r="D103">
            <v>550</v>
          </cell>
        </row>
        <row r="104">
          <cell r="C104" t="str">
            <v>Денауский район‎</v>
          </cell>
          <cell r="D104">
            <v>165</v>
          </cell>
        </row>
        <row r="105">
          <cell r="C105" t="str">
            <v>Байсунский район‎</v>
          </cell>
          <cell r="D105">
            <v>80</v>
          </cell>
        </row>
        <row r="106">
          <cell r="C106" t="str">
            <v>Сариасийский район‎</v>
          </cell>
          <cell r="D106">
            <v>457</v>
          </cell>
        </row>
        <row r="107">
          <cell r="C107" t="str">
            <v>Джаркурганский район‎</v>
          </cell>
          <cell r="D107">
            <v>290</v>
          </cell>
        </row>
        <row r="108">
          <cell r="C108" t="str">
            <v>город Термез</v>
          </cell>
          <cell r="D108">
            <v>500</v>
          </cell>
        </row>
        <row r="109">
          <cell r="C109" t="str">
            <v>Музрабадский район‎</v>
          </cell>
          <cell r="D109">
            <v>546</v>
          </cell>
        </row>
        <row r="110">
          <cell r="C110" t="str">
            <v>Бандихон</v>
          </cell>
          <cell r="D110">
            <v>608</v>
          </cell>
        </row>
        <row r="111">
          <cell r="C111" t="str">
            <v>Кизирикский район‎</v>
          </cell>
          <cell r="D111">
            <v>601</v>
          </cell>
        </row>
        <row r="112">
          <cell r="C112" t="str">
            <v>Кумкурганский район‎</v>
          </cell>
          <cell r="D112">
            <v>698</v>
          </cell>
        </row>
        <row r="113">
          <cell r="C113" t="str">
            <v>Узунский район‎</v>
          </cell>
          <cell r="D113">
            <v>1205</v>
          </cell>
        </row>
        <row r="114">
          <cell r="C114" t="str">
            <v>Шурчинский район‎</v>
          </cell>
          <cell r="D114">
            <v>269</v>
          </cell>
        </row>
        <row r="115">
          <cell r="C115" t="str">
            <v>Ташкентский район</v>
          </cell>
          <cell r="D115">
            <v>500</v>
          </cell>
        </row>
        <row r="116">
          <cell r="C116" t="str">
            <v>город Ангрен</v>
          </cell>
          <cell r="D116">
            <v>500</v>
          </cell>
        </row>
        <row r="117">
          <cell r="C117" t="str">
            <v>город Чирчик</v>
          </cell>
          <cell r="D117">
            <v>500</v>
          </cell>
        </row>
        <row r="118">
          <cell r="C118" t="str">
            <v>город Алмалык</v>
          </cell>
          <cell r="D118">
            <v>550</v>
          </cell>
        </row>
        <row r="119">
          <cell r="C119" t="str">
            <v>Паркентский район</v>
          </cell>
          <cell r="D119">
            <v>83</v>
          </cell>
        </row>
        <row r="120">
          <cell r="C120" t="str">
            <v>город Бекабад</v>
          </cell>
          <cell r="D120">
            <v>149</v>
          </cell>
        </row>
        <row r="121">
          <cell r="C121" t="str">
            <v>город Янгийул</v>
          </cell>
          <cell r="D121">
            <v>176</v>
          </cell>
        </row>
        <row r="122">
          <cell r="C122" t="str">
            <v>Ахангаранский район</v>
          </cell>
          <cell r="D122">
            <v>500</v>
          </cell>
        </row>
        <row r="123">
          <cell r="C123" t="str">
            <v>город Ахангаран</v>
          </cell>
          <cell r="D123">
            <v>770</v>
          </cell>
        </row>
        <row r="124">
          <cell r="C124" t="str">
            <v>Чиназский район</v>
          </cell>
          <cell r="D124">
            <v>814</v>
          </cell>
        </row>
        <row r="125">
          <cell r="C125" t="str">
            <v>Юкоричирчикский район</v>
          </cell>
          <cell r="D125">
            <v>500</v>
          </cell>
        </row>
        <row r="126">
          <cell r="C126" t="str">
            <v>Пскентский район</v>
          </cell>
          <cell r="D126">
            <v>123</v>
          </cell>
        </row>
        <row r="127">
          <cell r="C127" t="str">
            <v>Янгиюльский район</v>
          </cell>
          <cell r="D127">
            <v>56</v>
          </cell>
        </row>
        <row r="128">
          <cell r="C128" t="str">
            <v>Язъяванский район</v>
          </cell>
          <cell r="D128">
            <v>500</v>
          </cell>
        </row>
        <row r="129">
          <cell r="C129" t="str">
            <v>Узбекистанский район</v>
          </cell>
          <cell r="D129">
            <v>500</v>
          </cell>
        </row>
        <row r="130">
          <cell r="C130" t="str">
            <v>Ташлакский район</v>
          </cell>
          <cell r="D130">
            <v>500</v>
          </cell>
        </row>
        <row r="131">
          <cell r="C131" t="str">
            <v>город Коканд</v>
          </cell>
          <cell r="D131">
            <v>500</v>
          </cell>
        </row>
        <row r="132">
          <cell r="C132" t="str">
            <v>Кувинский район</v>
          </cell>
          <cell r="D132">
            <v>619</v>
          </cell>
        </row>
        <row r="133">
          <cell r="C133" t="str">
            <v>город Маргилан</v>
          </cell>
          <cell r="D133">
            <v>667</v>
          </cell>
        </row>
        <row r="134">
          <cell r="C134" t="str">
            <v>город Кувасай</v>
          </cell>
          <cell r="D134">
            <v>809</v>
          </cell>
        </row>
        <row r="135">
          <cell r="C135" t="str">
            <v>Ферганский район</v>
          </cell>
          <cell r="D135">
            <v>832</v>
          </cell>
        </row>
        <row r="136">
          <cell r="C136" t="str">
            <v>Риштанский район</v>
          </cell>
          <cell r="D136">
            <v>856</v>
          </cell>
        </row>
        <row r="137">
          <cell r="C137" t="str">
            <v>Учкуприкский район</v>
          </cell>
          <cell r="D137">
            <v>371</v>
          </cell>
        </row>
        <row r="138">
          <cell r="C138" t="str">
            <v>Алтыарыкский район</v>
          </cell>
          <cell r="D138">
            <v>392</v>
          </cell>
        </row>
        <row r="139">
          <cell r="C139" t="str">
            <v>Куштепинский район</v>
          </cell>
          <cell r="D139">
            <v>988</v>
          </cell>
        </row>
        <row r="140">
          <cell r="C140" t="str">
            <v>Бувайдинский район</v>
          </cell>
          <cell r="D140">
            <v>548</v>
          </cell>
        </row>
        <row r="141">
          <cell r="C141" t="str">
            <v>Фуркатский район</v>
          </cell>
          <cell r="D141">
            <v>1079</v>
          </cell>
        </row>
        <row r="142">
          <cell r="C142" t="str">
            <v>Дангаринский район</v>
          </cell>
          <cell r="D142">
            <v>647</v>
          </cell>
        </row>
        <row r="143">
          <cell r="C143" t="str">
            <v>Сохский район</v>
          </cell>
          <cell r="D143">
            <v>1316</v>
          </cell>
        </row>
        <row r="144">
          <cell r="C144" t="str">
            <v>Бешарыкский район</v>
          </cell>
          <cell r="D144">
            <v>1368</v>
          </cell>
        </row>
        <row r="145">
          <cell r="C145" t="str">
            <v>Багдадский район</v>
          </cell>
          <cell r="D145">
            <v>1451</v>
          </cell>
        </row>
        <row r="146">
          <cell r="C146" t="str">
            <v>Ургенчский район</v>
          </cell>
          <cell r="D146">
            <v>500</v>
          </cell>
        </row>
        <row r="147">
          <cell r="C147" t="str">
            <v>Тупроккалинский район</v>
          </cell>
          <cell r="D147">
            <v>531</v>
          </cell>
        </row>
        <row r="148">
          <cell r="C148" t="str">
            <v>город Хива</v>
          </cell>
          <cell r="D148">
            <v>609</v>
          </cell>
        </row>
        <row r="149">
          <cell r="C149" t="str">
            <v>Шаватский район</v>
          </cell>
          <cell r="D149">
            <v>500</v>
          </cell>
        </row>
        <row r="150">
          <cell r="C150" t="str">
            <v>Хивинский район</v>
          </cell>
          <cell r="D150">
            <v>645</v>
          </cell>
        </row>
        <row r="151">
          <cell r="C151" t="str">
            <v>Гурленский район</v>
          </cell>
          <cell r="D151">
            <v>567</v>
          </cell>
        </row>
        <row r="152">
          <cell r="C152" t="str">
            <v>Хазараспский район</v>
          </cell>
          <cell r="D152">
            <v>500</v>
          </cell>
        </row>
        <row r="153">
          <cell r="C153" t="str">
            <v>Багатский район</v>
          </cell>
          <cell r="D153">
            <v>642</v>
          </cell>
        </row>
        <row r="154">
          <cell r="C154" t="str">
            <v>Кошкупырский район</v>
          </cell>
          <cell r="D154">
            <v>500</v>
          </cell>
        </row>
        <row r="155">
          <cell r="C155" t="str">
            <v>Янгиарыкский район</v>
          </cell>
          <cell r="D155">
            <v>614</v>
          </cell>
        </row>
        <row r="156">
          <cell r="C156" t="str">
            <v>город Ургенч</v>
          </cell>
          <cell r="D156">
            <v>1007</v>
          </cell>
        </row>
        <row r="157">
          <cell r="C157" t="str">
            <v>Янгибазарский район</v>
          </cell>
          <cell r="D157">
            <v>1325</v>
          </cell>
        </row>
      </sheetData>
      <sheetData sheetId="8">
        <row r="2">
          <cell r="G2" t="str">
            <v>401722860032027019909018001</v>
          </cell>
          <cell r="H2" t="str">
            <v>Алтынкульский район</v>
          </cell>
        </row>
        <row r="3">
          <cell r="G3" t="str">
            <v>401722860032037019909018001</v>
          </cell>
          <cell r="H3" t="str">
            <v>Андижанский район</v>
          </cell>
        </row>
        <row r="4">
          <cell r="G4" t="str">
            <v>401722860032067019909018001</v>
          </cell>
          <cell r="H4" t="str">
            <v>Балыкчинский район</v>
          </cell>
        </row>
        <row r="5">
          <cell r="G5" t="str">
            <v>401722860032097019909018001</v>
          </cell>
          <cell r="H5" t="str">
            <v>Бозский район</v>
          </cell>
        </row>
        <row r="6">
          <cell r="G6" t="str">
            <v>401722860032107019909018001</v>
          </cell>
          <cell r="H6" t="str">
            <v>Булакбашинский район</v>
          </cell>
        </row>
        <row r="7">
          <cell r="G7" t="str">
            <v>401722860032117019909018001</v>
          </cell>
          <cell r="H7" t="str">
            <v>Джалалкудукский район</v>
          </cell>
        </row>
        <row r="8">
          <cell r="G8" t="str">
            <v>401722860032147019909018001</v>
          </cell>
          <cell r="H8" t="str">
            <v>Избасканский район</v>
          </cell>
        </row>
        <row r="9">
          <cell r="G9" t="str">
            <v>401722860032177019909018001</v>
          </cell>
          <cell r="H9" t="str">
            <v>Улугнорский район</v>
          </cell>
        </row>
        <row r="10">
          <cell r="G10" t="str">
            <v>401722860032207019909018001</v>
          </cell>
          <cell r="H10" t="str">
            <v>Кургантепинский район</v>
          </cell>
        </row>
        <row r="11">
          <cell r="G11" t="str">
            <v>401722860032247019909018001</v>
          </cell>
          <cell r="H11" t="str">
            <v>Асакинский район</v>
          </cell>
        </row>
        <row r="12">
          <cell r="G12" t="str">
            <v>401722860032277019909018001</v>
          </cell>
          <cell r="H12" t="str">
            <v>Мархаматский район</v>
          </cell>
        </row>
        <row r="13">
          <cell r="G13" t="str">
            <v>401722860032307019909018001</v>
          </cell>
          <cell r="H13" t="str">
            <v>Шахриханский район</v>
          </cell>
        </row>
        <row r="14">
          <cell r="G14" t="str">
            <v>401722860032327019909018001</v>
          </cell>
          <cell r="H14" t="str">
            <v>Пахтаабадский район</v>
          </cell>
        </row>
        <row r="15">
          <cell r="G15" t="str">
            <v>401722860032367019909018001</v>
          </cell>
          <cell r="H15" t="str">
            <v>Ходжаабадский район</v>
          </cell>
        </row>
        <row r="16">
          <cell r="G16" t="str">
            <v>401722860034017019909018001</v>
          </cell>
          <cell r="H16" t="str">
            <v>город Андижан</v>
          </cell>
        </row>
        <row r="17">
          <cell r="G17" t="str">
            <v>401722860034087019909018001</v>
          </cell>
          <cell r="H17" t="str">
            <v>город Ханабад</v>
          </cell>
        </row>
        <row r="18">
          <cell r="G18" t="str">
            <v>401722860062047019909018001</v>
          </cell>
          <cell r="H18" t="str">
            <v>Алатский район</v>
          </cell>
        </row>
        <row r="19">
          <cell r="G19" t="str">
            <v>401722860062077019909018001</v>
          </cell>
          <cell r="H19" t="str">
            <v>Бухарский район</v>
          </cell>
        </row>
        <row r="20">
          <cell r="G20" t="str">
            <v>401722860062127019909018001</v>
          </cell>
          <cell r="H20" t="str">
            <v>Вабкентский район</v>
          </cell>
        </row>
        <row r="21">
          <cell r="G21" t="str">
            <v>401722860062157019909018001</v>
          </cell>
          <cell r="H21" t="str">
            <v>Гиждуванский район</v>
          </cell>
        </row>
        <row r="22">
          <cell r="G22" t="str">
            <v>401722860062197019909018001</v>
          </cell>
          <cell r="H22" t="str">
            <v>Каганский район</v>
          </cell>
        </row>
        <row r="23">
          <cell r="G23" t="str">
            <v>401722860062307019909018001</v>
          </cell>
          <cell r="H23" t="str">
            <v>Каракульский район</v>
          </cell>
        </row>
        <row r="24">
          <cell r="G24" t="str">
            <v>401722860062327019909018001</v>
          </cell>
          <cell r="H24" t="str">
            <v>Караулбазарский район</v>
          </cell>
        </row>
        <row r="25">
          <cell r="G25" t="str">
            <v>401722860062407019909018001</v>
          </cell>
          <cell r="H25" t="str">
            <v>Пешкунский район‎</v>
          </cell>
        </row>
        <row r="26">
          <cell r="G26" t="str">
            <v>401722860062427019909018001</v>
          </cell>
          <cell r="H26" t="str">
            <v>Ромитанский район</v>
          </cell>
        </row>
        <row r="27">
          <cell r="G27" t="str">
            <v>401722860062467019909018001</v>
          </cell>
          <cell r="H27" t="str">
            <v>Жондорский район</v>
          </cell>
        </row>
        <row r="28">
          <cell r="G28" t="str">
            <v>401722860062587019909018001</v>
          </cell>
          <cell r="H28" t="str">
            <v>Шафирканский район‎</v>
          </cell>
        </row>
        <row r="29">
          <cell r="G29" t="str">
            <v>401722860064017019909018001</v>
          </cell>
          <cell r="H29" t="str">
            <v>город Бухара</v>
          </cell>
        </row>
        <row r="30">
          <cell r="G30" t="str">
            <v>401722860064037019909018001</v>
          </cell>
          <cell r="H30" t="str">
            <v>город Каган</v>
          </cell>
        </row>
        <row r="31">
          <cell r="G31" t="str">
            <v>401722860082017019909018001</v>
          </cell>
          <cell r="H31" t="str">
            <v>Арнасайский район</v>
          </cell>
        </row>
        <row r="32">
          <cell r="G32" t="str">
            <v>401722860082047019909018001</v>
          </cell>
          <cell r="H32" t="str">
            <v>Бахмальский район</v>
          </cell>
        </row>
        <row r="33">
          <cell r="G33" t="str">
            <v>401722860082097019909018001</v>
          </cell>
          <cell r="H33" t="str">
            <v>Галляаральский район</v>
          </cell>
        </row>
        <row r="34">
          <cell r="G34" t="str">
            <v>401722860082127019909018001</v>
          </cell>
          <cell r="H34" t="str">
            <v>Шараф Рашидовский район</v>
          </cell>
        </row>
        <row r="35">
          <cell r="G35" t="str">
            <v>401722860082157019909018001</v>
          </cell>
          <cell r="H35" t="str">
            <v>Дустликский район</v>
          </cell>
        </row>
        <row r="36">
          <cell r="G36" t="str">
            <v>401722860082187019909018001</v>
          </cell>
          <cell r="H36" t="str">
            <v>Зааминский район</v>
          </cell>
        </row>
        <row r="37">
          <cell r="G37" t="str">
            <v>401722860082207019909018001</v>
          </cell>
          <cell r="H37" t="str">
            <v>Зарбдарский район</v>
          </cell>
        </row>
        <row r="38">
          <cell r="G38" t="str">
            <v>401722860082257019909018001</v>
          </cell>
          <cell r="H38" t="str">
            <v>Зафарабадский район</v>
          </cell>
        </row>
        <row r="39">
          <cell r="G39" t="str">
            <v>401722860082237019909018001</v>
          </cell>
          <cell r="H39" t="str">
            <v>Мирзачульский район</v>
          </cell>
        </row>
        <row r="40">
          <cell r="G40" t="str">
            <v>401722860082287019909018001</v>
          </cell>
          <cell r="H40" t="str">
            <v>Пахтакорский район</v>
          </cell>
        </row>
        <row r="41">
          <cell r="G41" t="str">
            <v>401722860082357019909018001</v>
          </cell>
          <cell r="H41" t="str">
            <v>Фаришский район</v>
          </cell>
        </row>
        <row r="42">
          <cell r="G42" t="str">
            <v>401722860082377019909018001</v>
          </cell>
          <cell r="H42" t="str">
            <v>Янгиабадский район</v>
          </cell>
        </row>
        <row r="43">
          <cell r="G43" t="str">
            <v>401722860084017019909018001</v>
          </cell>
          <cell r="H43" t="str">
            <v>город Джизак</v>
          </cell>
        </row>
        <row r="44">
          <cell r="G44" t="str">
            <v>401722860102077019909018001</v>
          </cell>
          <cell r="H44" t="str">
            <v>Гузарский район</v>
          </cell>
        </row>
        <row r="45">
          <cell r="G45" t="str">
            <v>401722860102127019909018001</v>
          </cell>
          <cell r="H45" t="str">
            <v>Дехканабадский район</v>
          </cell>
        </row>
        <row r="46">
          <cell r="G46" t="str">
            <v>401722860102207019909018001</v>
          </cell>
          <cell r="H46" t="str">
            <v>Камашинский район</v>
          </cell>
        </row>
        <row r="47">
          <cell r="G47" t="str">
            <v>401722860102247019909018001</v>
          </cell>
          <cell r="H47" t="str">
            <v>Каршинский район</v>
          </cell>
        </row>
        <row r="48">
          <cell r="G48" t="str">
            <v>401722860102297019909018001</v>
          </cell>
          <cell r="H48" t="str">
            <v>Касанский район</v>
          </cell>
        </row>
        <row r="49">
          <cell r="G49" t="str">
            <v>401722860102327019909018001</v>
          </cell>
          <cell r="H49" t="str">
            <v>Китабский район</v>
          </cell>
        </row>
        <row r="50">
          <cell r="G50" t="str">
            <v>401722860102337019909018001</v>
          </cell>
          <cell r="H50" t="str">
            <v>Миришкорский район</v>
          </cell>
        </row>
        <row r="51">
          <cell r="G51" t="str">
            <v>401722860102347019909018001</v>
          </cell>
          <cell r="H51" t="str">
            <v>Мубарекский район</v>
          </cell>
        </row>
        <row r="52">
          <cell r="G52" t="str">
            <v>401722860102357019909018001</v>
          </cell>
          <cell r="H52" t="str">
            <v>Нишанский район</v>
          </cell>
        </row>
        <row r="53">
          <cell r="G53" t="str">
            <v>401722860102377019909018001</v>
          </cell>
          <cell r="H53" t="str">
            <v>Касбийский район</v>
          </cell>
        </row>
        <row r="54">
          <cell r="G54" t="str">
            <v>401722860102427019909018001</v>
          </cell>
          <cell r="H54" t="str">
            <v>Чиракчинский район</v>
          </cell>
        </row>
        <row r="55">
          <cell r="G55" t="str">
            <v>401722860102457019909018001</v>
          </cell>
          <cell r="H55" t="str">
            <v>Шахрисабзский район</v>
          </cell>
        </row>
        <row r="56">
          <cell r="G56" t="str">
            <v>401722860102507019909018001</v>
          </cell>
          <cell r="H56" t="str">
            <v>Яккабагский район</v>
          </cell>
        </row>
        <row r="57">
          <cell r="G57" t="str">
            <v>401722860104017019909018001</v>
          </cell>
          <cell r="H57" t="str">
            <v>город Карши</v>
          </cell>
        </row>
        <row r="58">
          <cell r="G58" t="str">
            <v>401722860104057019909018001</v>
          </cell>
          <cell r="H58" t="str">
            <v>город Шахрисабз</v>
          </cell>
        </row>
        <row r="59">
          <cell r="G59" t="str">
            <v>401722860122117019909018001</v>
          </cell>
          <cell r="H59" t="str">
            <v>Канимехский район</v>
          </cell>
        </row>
        <row r="60">
          <cell r="G60" t="str">
            <v>401722860122167019909018001</v>
          </cell>
          <cell r="H60" t="str">
            <v>Кызылтепинский район</v>
          </cell>
        </row>
        <row r="61">
          <cell r="G61" t="str">
            <v>401722860122307019909018001</v>
          </cell>
          <cell r="H61" t="str">
            <v>Навбахорский район</v>
          </cell>
        </row>
        <row r="62">
          <cell r="G62" t="str">
            <v>401722860122347019909018001</v>
          </cell>
          <cell r="H62" t="str">
            <v>Карманинский район</v>
          </cell>
        </row>
        <row r="63">
          <cell r="G63" t="str">
            <v>401722860122387019909018001</v>
          </cell>
          <cell r="H63" t="str">
            <v>Нуратинский район</v>
          </cell>
        </row>
        <row r="64">
          <cell r="G64" t="str">
            <v>401722860122447019909018001</v>
          </cell>
          <cell r="H64" t="str">
            <v>Тамдынский район</v>
          </cell>
        </row>
        <row r="65">
          <cell r="G65" t="str">
            <v>401722860122487019909018001</v>
          </cell>
          <cell r="H65" t="str">
            <v>Учкудукский район</v>
          </cell>
        </row>
        <row r="66">
          <cell r="G66" t="str">
            <v>401722860122517019909018001</v>
          </cell>
          <cell r="H66" t="str">
            <v>Хатырчинский район</v>
          </cell>
        </row>
        <row r="67">
          <cell r="G67" t="str">
            <v>401722860124017019909018001</v>
          </cell>
          <cell r="H67" t="str">
            <v>город Навои</v>
          </cell>
        </row>
        <row r="68">
          <cell r="G68" t="str">
            <v>401722860124087019909018001</v>
          </cell>
          <cell r="H68" t="str">
            <v>город Зарафшан</v>
          </cell>
        </row>
        <row r="69">
          <cell r="G69" t="str">
            <v>401722860124127019909018001</v>
          </cell>
          <cell r="H69" t="str">
            <v>г.Газган</v>
          </cell>
        </row>
        <row r="70">
          <cell r="G70" t="str">
            <v>401722860142047019909018001</v>
          </cell>
          <cell r="H70" t="str">
            <v>Мингбулакский район</v>
          </cell>
        </row>
        <row r="71">
          <cell r="G71" t="str">
            <v>401722860142077019909018001</v>
          </cell>
          <cell r="H71" t="str">
            <v>Касансайский район</v>
          </cell>
        </row>
        <row r="72">
          <cell r="G72" t="str">
            <v>401722860142127019909018001</v>
          </cell>
          <cell r="H72" t="str">
            <v>Наманганский район</v>
          </cell>
        </row>
        <row r="73">
          <cell r="G73" t="str">
            <v>401722860142167019909018001</v>
          </cell>
          <cell r="H73" t="str">
            <v>Нарынский район</v>
          </cell>
        </row>
        <row r="74">
          <cell r="G74" t="str">
            <v>401722860142197019909018001</v>
          </cell>
          <cell r="H74" t="str">
            <v>Папский район</v>
          </cell>
        </row>
        <row r="75">
          <cell r="G75" t="str">
            <v>401722860142247019909018001</v>
          </cell>
          <cell r="H75" t="str">
            <v>Туракурганский район</v>
          </cell>
        </row>
        <row r="76">
          <cell r="G76" t="str">
            <v>401722860142297019909018001</v>
          </cell>
          <cell r="H76" t="str">
            <v>Уйчинский район</v>
          </cell>
        </row>
        <row r="77">
          <cell r="G77" t="str">
            <v>401722860142347019909018001</v>
          </cell>
          <cell r="H77" t="str">
            <v>Учкурганский район</v>
          </cell>
        </row>
        <row r="78">
          <cell r="G78" t="str">
            <v>401722860142367019909018001</v>
          </cell>
          <cell r="H78" t="str">
            <v>Чартакский район</v>
          </cell>
        </row>
        <row r="79">
          <cell r="G79" t="str">
            <v>401722860142377019909018001</v>
          </cell>
          <cell r="H79" t="str">
            <v>Чустский район</v>
          </cell>
        </row>
        <row r="80">
          <cell r="G80" t="str">
            <v>401722860142427019909018001</v>
          </cell>
          <cell r="H80" t="str">
            <v>Янгикурганский район</v>
          </cell>
        </row>
        <row r="81">
          <cell r="G81" t="str">
            <v>401722860144017019909018001</v>
          </cell>
          <cell r="H81" t="str">
            <v>город Наманган</v>
          </cell>
        </row>
        <row r="82">
          <cell r="G82" t="str">
            <v>401722860182037019909018001</v>
          </cell>
          <cell r="H82" t="str">
            <v>Акдарьинский район</v>
          </cell>
        </row>
        <row r="83">
          <cell r="G83" t="str">
            <v>401722860182067019909018001</v>
          </cell>
          <cell r="H83" t="str">
            <v>Булунгурский район</v>
          </cell>
        </row>
        <row r="84">
          <cell r="G84" t="str">
            <v>401722860182097019909018001</v>
          </cell>
          <cell r="H84" t="str">
            <v>Джамбайский район</v>
          </cell>
        </row>
        <row r="85">
          <cell r="G85" t="str">
            <v>401722860182127019909018001</v>
          </cell>
          <cell r="H85" t="str">
            <v>Иштыханский район</v>
          </cell>
        </row>
        <row r="86">
          <cell r="G86" t="str">
            <v>401722860182157019909018001</v>
          </cell>
          <cell r="H86" t="str">
            <v>Каттакурганский район</v>
          </cell>
        </row>
        <row r="87">
          <cell r="G87" t="str">
            <v>401722860182167019909018001</v>
          </cell>
          <cell r="H87" t="str">
            <v>Кошрабадский район</v>
          </cell>
        </row>
        <row r="88">
          <cell r="G88" t="str">
            <v>401722860182187019909018001</v>
          </cell>
          <cell r="H88" t="str">
            <v>Нарпайский район</v>
          </cell>
        </row>
        <row r="89">
          <cell r="G89" t="str">
            <v>401722860182247019909018001</v>
          </cell>
          <cell r="H89" t="str">
            <v>Пайарыкский район</v>
          </cell>
        </row>
        <row r="90">
          <cell r="G90" t="str">
            <v>401722860182277019909018001</v>
          </cell>
          <cell r="H90" t="str">
            <v>Пастдаргомский район</v>
          </cell>
        </row>
        <row r="91">
          <cell r="G91" t="str">
            <v>401722860182307019909018001</v>
          </cell>
          <cell r="H91" t="str">
            <v>Пахтачийский район</v>
          </cell>
        </row>
        <row r="92">
          <cell r="G92" t="str">
            <v>401722860182337019909018001</v>
          </cell>
          <cell r="H92" t="str">
            <v>Самаркандский район</v>
          </cell>
        </row>
        <row r="93">
          <cell r="G93" t="str">
            <v>401722860182357019909018001</v>
          </cell>
          <cell r="H93" t="str">
            <v>Нурабадский район</v>
          </cell>
        </row>
        <row r="94">
          <cell r="G94" t="str">
            <v>401722860182367019909018001</v>
          </cell>
          <cell r="H94" t="str">
            <v>Ургутский район</v>
          </cell>
        </row>
        <row r="95">
          <cell r="G95" t="str">
            <v>401722860182387019909018001</v>
          </cell>
          <cell r="H95" t="str">
            <v>Тайлакский район</v>
          </cell>
        </row>
        <row r="96">
          <cell r="G96" t="str">
            <v>401722860184017019909018001</v>
          </cell>
          <cell r="H96" t="str">
            <v>город Самарканд</v>
          </cell>
        </row>
        <row r="97">
          <cell r="G97" t="str">
            <v>401722860184067019909018001</v>
          </cell>
          <cell r="H97" t="str">
            <v>город Каттакурган</v>
          </cell>
        </row>
        <row r="98">
          <cell r="G98" t="str">
            <v>401722860222017019909018001</v>
          </cell>
          <cell r="H98" t="str">
            <v>Алтынсайский район‎</v>
          </cell>
        </row>
        <row r="99">
          <cell r="G99" t="str">
            <v>401722860222027019909018001</v>
          </cell>
          <cell r="H99" t="str">
            <v>Ангорский район‎</v>
          </cell>
        </row>
        <row r="100">
          <cell r="G100" t="str">
            <v>401722860222037019909018001</v>
          </cell>
          <cell r="H100" t="str">
            <v>Бандихон</v>
          </cell>
        </row>
        <row r="101">
          <cell r="G101" t="str">
            <v>401722860222047019909018001</v>
          </cell>
          <cell r="H101" t="str">
            <v>Байсунский район‎</v>
          </cell>
        </row>
        <row r="102">
          <cell r="G102" t="str">
            <v>401722860222077019909018001</v>
          </cell>
          <cell r="H102" t="str">
            <v>Музрабадский район‎</v>
          </cell>
        </row>
        <row r="103">
          <cell r="G103" t="str">
            <v>401722860222107019909018001</v>
          </cell>
          <cell r="H103" t="str">
            <v>Денауский район‎</v>
          </cell>
        </row>
        <row r="104">
          <cell r="G104" t="str">
            <v>401722860222127019909018001</v>
          </cell>
          <cell r="H104" t="str">
            <v>Джаркурганский район‎</v>
          </cell>
        </row>
        <row r="105">
          <cell r="G105" t="str">
            <v>401722860222147019909018001</v>
          </cell>
          <cell r="H105" t="str">
            <v>Кумкурганский район‎</v>
          </cell>
        </row>
        <row r="106">
          <cell r="G106" t="str">
            <v>401722860222157019909018001</v>
          </cell>
          <cell r="H106" t="str">
            <v>Кизирикский район‎</v>
          </cell>
        </row>
        <row r="107">
          <cell r="G107" t="str">
            <v>401722860222177019909018001</v>
          </cell>
          <cell r="H107" t="str">
            <v>Сариасийский район‎</v>
          </cell>
        </row>
        <row r="108">
          <cell r="G108" t="str">
            <v>401722860222207019909018001</v>
          </cell>
          <cell r="H108" t="str">
            <v>Термезский район‎</v>
          </cell>
        </row>
        <row r="109">
          <cell r="G109" t="str">
            <v>401722860222217019909018001</v>
          </cell>
          <cell r="H109" t="str">
            <v>Узунский район‎</v>
          </cell>
        </row>
        <row r="110">
          <cell r="G110" t="str">
            <v>401722860222237019909018001</v>
          </cell>
          <cell r="H110" t="str">
            <v>Шерабадский район</v>
          </cell>
        </row>
        <row r="111">
          <cell r="G111" t="str">
            <v>401722860222267019909018001</v>
          </cell>
          <cell r="H111" t="str">
            <v>Шурчинский район‎</v>
          </cell>
        </row>
        <row r="112">
          <cell r="G112" t="str">
            <v>401722860224017019909018001</v>
          </cell>
          <cell r="H112" t="str">
            <v>город Термез</v>
          </cell>
        </row>
        <row r="113">
          <cell r="G113" t="str">
            <v>401722860242067019909018001</v>
          </cell>
          <cell r="H113" t="str">
            <v>Акалтынский район</v>
          </cell>
        </row>
        <row r="114">
          <cell r="G114" t="str">
            <v>401722860242127019909018001</v>
          </cell>
          <cell r="H114" t="str">
            <v>Баяутский район</v>
          </cell>
        </row>
        <row r="115">
          <cell r="G115" t="str">
            <v>401722860242167019909018001</v>
          </cell>
          <cell r="H115" t="str">
            <v>Сайхунабадский район</v>
          </cell>
        </row>
        <row r="116">
          <cell r="G116" t="str">
            <v>401722860242207019909018001</v>
          </cell>
          <cell r="H116" t="str">
            <v>Гулистанский район</v>
          </cell>
        </row>
        <row r="117">
          <cell r="G117" t="str">
            <v>401722860242267019909018001</v>
          </cell>
          <cell r="H117" t="str">
            <v>Сардобинский район</v>
          </cell>
        </row>
        <row r="118">
          <cell r="G118" t="str">
            <v>401722860242287019909018001</v>
          </cell>
          <cell r="H118" t="str">
            <v>Мирзаабадский район</v>
          </cell>
        </row>
        <row r="119">
          <cell r="G119" t="str">
            <v>401722860242317019909018001</v>
          </cell>
          <cell r="H119" t="str">
            <v>Сырдарьинский район</v>
          </cell>
        </row>
        <row r="120">
          <cell r="G120" t="str">
            <v>401722860242357019909018001</v>
          </cell>
          <cell r="H120" t="str">
            <v>Хавастский район</v>
          </cell>
        </row>
        <row r="121">
          <cell r="G121" t="str">
            <v>401722860244017019909018001</v>
          </cell>
          <cell r="H121" t="str">
            <v>город Гулистан</v>
          </cell>
        </row>
        <row r="122">
          <cell r="G122" t="str">
            <v>401722860244107019909018001</v>
          </cell>
          <cell r="H122" t="str">
            <v>город Ширин</v>
          </cell>
        </row>
        <row r="123">
          <cell r="G123" t="str">
            <v>401722860244137019909018001</v>
          </cell>
          <cell r="H123" t="str">
            <v>город Янгиер</v>
          </cell>
        </row>
        <row r="124">
          <cell r="G124" t="str">
            <v>401722860262777019909018001</v>
          </cell>
          <cell r="H124" t="str">
            <v>Шайхантахурский район</v>
          </cell>
        </row>
        <row r="125">
          <cell r="G125" t="str">
            <v>401722860262627019909018001</v>
          </cell>
          <cell r="H125" t="str">
            <v>Учтепинский район</v>
          </cell>
        </row>
        <row r="126">
          <cell r="G126" t="str">
            <v>401722860262947019909018001</v>
          </cell>
          <cell r="H126" t="str">
            <v>Чиланзарский район</v>
          </cell>
        </row>
        <row r="127">
          <cell r="G127" t="str">
            <v>401722860262737019909018001</v>
          </cell>
          <cell r="H127" t="str">
            <v>Мирабадский район</v>
          </cell>
        </row>
        <row r="128">
          <cell r="G128" t="str">
            <v>401722860262697019909018001</v>
          </cell>
          <cell r="H128" t="str">
            <v>Мирзо Улуғбекский район</v>
          </cell>
        </row>
        <row r="129">
          <cell r="G129" t="str">
            <v>401722860262877019909018001</v>
          </cell>
          <cell r="H129" t="str">
            <v>Яккасарайский район</v>
          </cell>
        </row>
        <row r="130">
          <cell r="G130" t="str">
            <v>401722860262807019909018001</v>
          </cell>
          <cell r="H130" t="str">
            <v>Алмазарский район</v>
          </cell>
        </row>
        <row r="131">
          <cell r="G131" t="str">
            <v>401722860262907019909018001</v>
          </cell>
          <cell r="H131" t="str">
            <v>Яшнабадский район</v>
          </cell>
        </row>
        <row r="132">
          <cell r="G132" t="str">
            <v>401722860262837019909018001</v>
          </cell>
          <cell r="H132" t="str">
            <v>Сергелинский район</v>
          </cell>
        </row>
        <row r="133">
          <cell r="G133" t="str">
            <v>401722860262647019909018001</v>
          </cell>
          <cell r="H133" t="str">
            <v>Бектемирский район</v>
          </cell>
        </row>
        <row r="134">
          <cell r="G134" t="str">
            <v>401722860262667019909018001</v>
          </cell>
          <cell r="H134" t="str">
            <v>Юнусабадский район</v>
          </cell>
        </row>
        <row r="135">
          <cell r="G135" t="str">
            <v>401722860262927019909018001</v>
          </cell>
          <cell r="H135" t="str">
            <v>Янгихаятский район</v>
          </cell>
        </row>
        <row r="136">
          <cell r="G136" t="str">
            <v>401722860274047019909018001</v>
          </cell>
          <cell r="H136" t="str">
            <v>город Алмалык</v>
          </cell>
        </row>
        <row r="137">
          <cell r="G137" t="str">
            <v>401722860274077019909018001</v>
          </cell>
          <cell r="H137" t="str">
            <v>город Ангрен</v>
          </cell>
        </row>
        <row r="138">
          <cell r="G138" t="str">
            <v>401722860274157019909018001</v>
          </cell>
          <cell r="H138" t="str">
            <v>город Ахангаран</v>
          </cell>
        </row>
        <row r="139">
          <cell r="G139" t="str">
            <v>401722860274137019909018001</v>
          </cell>
          <cell r="H139" t="str">
            <v>город Бекабад</v>
          </cell>
        </row>
        <row r="140">
          <cell r="G140" t="str">
            <v>401722860274197019909018001</v>
          </cell>
          <cell r="H140" t="str">
            <v>город Чирчик</v>
          </cell>
        </row>
        <row r="141">
          <cell r="G141" t="str">
            <v>401722860274247019909018001</v>
          </cell>
          <cell r="H141" t="str">
            <v>город Янгийул</v>
          </cell>
        </row>
        <row r="142">
          <cell r="G142" t="str">
            <v>401722860272127019909018001</v>
          </cell>
          <cell r="H142" t="str">
            <v>Ахангаранский район</v>
          </cell>
        </row>
        <row r="143">
          <cell r="G143" t="str">
            <v>401722860272207019909018001</v>
          </cell>
          <cell r="H143" t="str">
            <v>Бекабадский район</v>
          </cell>
        </row>
        <row r="144">
          <cell r="G144" t="str">
            <v>401722860272067019909018001</v>
          </cell>
          <cell r="H144" t="str">
            <v>Аккурганский район</v>
          </cell>
        </row>
        <row r="145">
          <cell r="G145" t="str">
            <v>401722860272247019909018001</v>
          </cell>
          <cell r="H145" t="str">
            <v>Бостанлыкский район</v>
          </cell>
        </row>
        <row r="146">
          <cell r="G146" t="str">
            <v>401722860272287019909018001</v>
          </cell>
          <cell r="H146" t="str">
            <v>Букинский район</v>
          </cell>
        </row>
        <row r="147">
          <cell r="G147" t="str">
            <v>401722860272397019909018001</v>
          </cell>
          <cell r="H147" t="str">
            <v>Юкоричирчикский район</v>
          </cell>
        </row>
        <row r="148">
          <cell r="G148" t="str">
            <v>401722860272337019909018001</v>
          </cell>
          <cell r="H148" t="str">
            <v>Куйичирчикский район</v>
          </cell>
        </row>
        <row r="149">
          <cell r="G149" t="str">
            <v>401722860272377019909018001</v>
          </cell>
          <cell r="H149" t="str">
            <v>Зангиатинский район</v>
          </cell>
        </row>
        <row r="150">
          <cell r="G150" t="str">
            <v>401722860272487019909018001</v>
          </cell>
          <cell r="H150" t="str">
            <v>Кибрайский район</v>
          </cell>
        </row>
        <row r="151">
          <cell r="G151" t="str">
            <v>401722860272497019909018001</v>
          </cell>
          <cell r="H151" t="str">
            <v>Паркентский район</v>
          </cell>
        </row>
        <row r="152">
          <cell r="G152" t="str">
            <v>401722860272507019909018001</v>
          </cell>
          <cell r="H152" t="str">
            <v>Пскентский район</v>
          </cell>
        </row>
        <row r="153">
          <cell r="G153" t="str">
            <v>401722860272537019909018001</v>
          </cell>
          <cell r="H153" t="str">
            <v>Уртачирчикский район</v>
          </cell>
        </row>
        <row r="154">
          <cell r="G154" t="str">
            <v>401722860272657019909018001</v>
          </cell>
          <cell r="H154" t="str">
            <v>Ташкентский район</v>
          </cell>
        </row>
        <row r="155">
          <cell r="G155" t="str">
            <v>401722860272567019909018001</v>
          </cell>
          <cell r="H155" t="str">
            <v>Чиназский район</v>
          </cell>
        </row>
        <row r="156">
          <cell r="G156" t="str">
            <v>401722860272597019909018001</v>
          </cell>
          <cell r="H156" t="str">
            <v>Янгиюльский район</v>
          </cell>
        </row>
        <row r="157">
          <cell r="G157" t="str">
            <v>401722860274017019909018001</v>
          </cell>
          <cell r="H157" t="str">
            <v>город Нурафшон</v>
          </cell>
        </row>
        <row r="158">
          <cell r="G158" t="str">
            <v>401722860304017019909018001</v>
          </cell>
          <cell r="H158" t="str">
            <v>город Фергана</v>
          </cell>
        </row>
        <row r="159">
          <cell r="G159" t="str">
            <v>401722860304057019909018001</v>
          </cell>
          <cell r="H159" t="str">
            <v>город Коканд</v>
          </cell>
        </row>
        <row r="160">
          <cell r="G160" t="str">
            <v>401722860304087019909018001</v>
          </cell>
          <cell r="H160" t="str">
            <v>город Кувасай</v>
          </cell>
        </row>
        <row r="161">
          <cell r="G161" t="str">
            <v>401722860304127019909018001</v>
          </cell>
          <cell r="H161" t="str">
            <v>город Маргилан</v>
          </cell>
        </row>
        <row r="162">
          <cell r="G162" t="str">
            <v>401722860302037019909018001</v>
          </cell>
          <cell r="H162" t="str">
            <v>Алтыарыкский район</v>
          </cell>
        </row>
        <row r="163">
          <cell r="G163" t="str">
            <v>401722860302097019990018001</v>
          </cell>
          <cell r="H163" t="str">
            <v>Багдадский район</v>
          </cell>
        </row>
        <row r="164">
          <cell r="G164" t="str">
            <v>401722860302127019909018001</v>
          </cell>
          <cell r="H164" t="str">
            <v>Бувайдинский район</v>
          </cell>
        </row>
        <row r="165">
          <cell r="G165" t="str">
            <v>401722860302157019909018001</v>
          </cell>
          <cell r="H165" t="str">
            <v>Бешарыкский район</v>
          </cell>
        </row>
        <row r="166">
          <cell r="G166" t="str">
            <v>401722860302187019909018001</v>
          </cell>
          <cell r="H166" t="str">
            <v>Кувинский район</v>
          </cell>
        </row>
        <row r="167">
          <cell r="G167" t="str">
            <v>401722860302217019909018001</v>
          </cell>
          <cell r="H167" t="str">
            <v>Учкуприкский район</v>
          </cell>
        </row>
        <row r="168">
          <cell r="G168" t="str">
            <v>401722860302247019909018001</v>
          </cell>
          <cell r="H168" t="str">
            <v>Риштанский район</v>
          </cell>
        </row>
        <row r="169">
          <cell r="G169" t="str">
            <v>401722860302267019909018001</v>
          </cell>
          <cell r="H169" t="str">
            <v>Сохский район</v>
          </cell>
        </row>
        <row r="170">
          <cell r="G170" t="str">
            <v>401722860302277019909018001</v>
          </cell>
          <cell r="H170" t="str">
            <v>Ташлакский район</v>
          </cell>
        </row>
        <row r="171">
          <cell r="G171" t="str">
            <v>401722860302307019909018001</v>
          </cell>
          <cell r="H171" t="str">
            <v>Узбекистанский район</v>
          </cell>
        </row>
        <row r="172">
          <cell r="G172" t="str">
            <v>401722860302337019909018001</v>
          </cell>
          <cell r="H172" t="str">
            <v>Ферганский район</v>
          </cell>
        </row>
        <row r="173">
          <cell r="G173" t="str">
            <v>401722860302367019909018001</v>
          </cell>
          <cell r="H173" t="str">
            <v>Дангаринский район</v>
          </cell>
        </row>
        <row r="174">
          <cell r="G174" t="str">
            <v>401722860302387019909018001</v>
          </cell>
          <cell r="H174" t="str">
            <v>Фуркатский район</v>
          </cell>
        </row>
        <row r="175">
          <cell r="G175" t="str">
            <v>401722860302427019909018001</v>
          </cell>
          <cell r="H175" t="str">
            <v>Язъяванский район</v>
          </cell>
        </row>
        <row r="176">
          <cell r="G176" t="str">
            <v>401722860302067019909018001</v>
          </cell>
          <cell r="H176" t="str">
            <v>Куштепинский район</v>
          </cell>
        </row>
        <row r="177">
          <cell r="G177" t="str">
            <v>401722860334017019909018001</v>
          </cell>
          <cell r="H177" t="str">
            <v>город Ургенч</v>
          </cell>
        </row>
        <row r="178">
          <cell r="G178" t="str">
            <v>401722860332047019909018001</v>
          </cell>
          <cell r="H178" t="str">
            <v>Багатский район</v>
          </cell>
        </row>
        <row r="179">
          <cell r="G179" t="str">
            <v>401722860332087019909018001</v>
          </cell>
          <cell r="H179" t="str">
            <v>Гурленский район</v>
          </cell>
        </row>
        <row r="180">
          <cell r="G180" t="str">
            <v xml:space="preserve">401722860332127019909018001 </v>
          </cell>
          <cell r="H180" t="str">
            <v>Кошкупырский район</v>
          </cell>
        </row>
        <row r="181">
          <cell r="G181" t="str">
            <v>401722860332177019909018001</v>
          </cell>
          <cell r="H181" t="str">
            <v>Ургенчский район</v>
          </cell>
        </row>
        <row r="182">
          <cell r="G182" t="str">
            <v>401722860332207019909018001</v>
          </cell>
          <cell r="H182" t="str">
            <v>Хазараспский район</v>
          </cell>
        </row>
        <row r="183">
          <cell r="G183" t="str">
            <v>401722860332237019909018001</v>
          </cell>
          <cell r="H183" t="str">
            <v>Ханкинский район</v>
          </cell>
        </row>
        <row r="184">
          <cell r="G184" t="str">
            <v>401722860332307019909018001</v>
          </cell>
          <cell r="H184" t="str">
            <v>Шаватский район</v>
          </cell>
        </row>
        <row r="185">
          <cell r="G185" t="str">
            <v>401722860332337019909018001</v>
          </cell>
          <cell r="H185" t="str">
            <v>Янгиарыкский район</v>
          </cell>
        </row>
        <row r="186">
          <cell r="G186" t="str">
            <v>401722860332367019909018001</v>
          </cell>
          <cell r="H186" t="str">
            <v>Янгибазарский район</v>
          </cell>
        </row>
        <row r="187">
          <cell r="G187" t="str">
            <v>401722860332267019909018001</v>
          </cell>
          <cell r="H187" t="str">
            <v>Хивинский район</v>
          </cell>
        </row>
        <row r="188">
          <cell r="G188" t="str">
            <v>401722860334067019909018001</v>
          </cell>
          <cell r="H188" t="str">
            <v>город Хива</v>
          </cell>
        </row>
        <row r="189">
          <cell r="G189" t="str">
            <v>401722860332217019909018001</v>
          </cell>
          <cell r="H189" t="str">
            <v>Тупроккалинский район</v>
          </cell>
        </row>
        <row r="190">
          <cell r="G190" t="str">
            <v>401722860352047019909018001</v>
          </cell>
          <cell r="H190" t="str">
            <v>Амударьинский район</v>
          </cell>
        </row>
        <row r="191">
          <cell r="G191" t="str">
            <v>401722860352077019909018001</v>
          </cell>
          <cell r="H191" t="str">
            <v>Берунийский район</v>
          </cell>
        </row>
        <row r="192">
          <cell r="G192" t="str">
            <v>401722860352097019909018001</v>
          </cell>
          <cell r="H192" t="str">
            <v>Бозатауский район</v>
          </cell>
        </row>
        <row r="193">
          <cell r="G193" t="str">
            <v>401722860352117019909018001</v>
          </cell>
          <cell r="H193" t="str">
            <v>Караузякский район</v>
          </cell>
        </row>
        <row r="194">
          <cell r="G194" t="str">
            <v>401722860352127019909018001</v>
          </cell>
          <cell r="H194" t="str">
            <v>Кегейлийский район</v>
          </cell>
        </row>
        <row r="195">
          <cell r="G195" t="str">
            <v>401722860352157019909018001</v>
          </cell>
          <cell r="H195" t="str">
            <v>Кунградский район</v>
          </cell>
        </row>
        <row r="196">
          <cell r="G196" t="str">
            <v>401722860352187019909018001</v>
          </cell>
          <cell r="H196" t="str">
            <v>Канлыкульский район</v>
          </cell>
        </row>
        <row r="197">
          <cell r="G197" t="str">
            <v>401722860352227019909018001</v>
          </cell>
          <cell r="H197" t="str">
            <v>Муйнакский район</v>
          </cell>
        </row>
        <row r="198">
          <cell r="G198" t="str">
            <v>401722860352257019909018001</v>
          </cell>
          <cell r="H198" t="str">
            <v>Нукусский район</v>
          </cell>
        </row>
        <row r="199">
          <cell r="G199" t="str">
            <v>401722860352287019909018001</v>
          </cell>
          <cell r="H199" t="str">
            <v>Тахиаташский район</v>
          </cell>
        </row>
        <row r="200">
          <cell r="G200" t="str">
            <v>401722860352307019909018001</v>
          </cell>
          <cell r="H200" t="str">
            <v>Тахтакупырский район</v>
          </cell>
        </row>
        <row r="201">
          <cell r="G201" t="str">
            <v>401722860352337019909018001</v>
          </cell>
          <cell r="H201" t="str">
            <v>Турткульский район</v>
          </cell>
        </row>
        <row r="202">
          <cell r="G202" t="str">
            <v>401722860352367019909018001</v>
          </cell>
          <cell r="H202" t="str">
            <v>Ходжейлийский район</v>
          </cell>
        </row>
        <row r="203">
          <cell r="G203" t="str">
            <v>401722860352407019909018001</v>
          </cell>
          <cell r="H203" t="str">
            <v>Чимбайский район</v>
          </cell>
        </row>
        <row r="204">
          <cell r="G204" t="str">
            <v>401722860352437019909018001</v>
          </cell>
          <cell r="H204" t="str">
            <v>Шуманайский район</v>
          </cell>
        </row>
        <row r="205">
          <cell r="G205" t="str">
            <v>401722860352507019909018001</v>
          </cell>
          <cell r="H205" t="str">
            <v>Элликкалинский район</v>
          </cell>
        </row>
        <row r="206">
          <cell r="G206" t="str">
            <v>401722860354017019909018001</v>
          </cell>
          <cell r="H206" t="str">
            <v>город Нукус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Ғолиблар рўйхати"/>
      <sheetName val="Шаблон МФЙ СВОД"/>
      <sheetName val="Шаблон МФЙ кесимида "/>
      <sheetName val="ФТЖ"/>
      <sheetName val="Лист2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Код</v>
          </cell>
          <cell r="B1" t="str">
            <v>Ҳудуд номи</v>
          </cell>
          <cell r="C1" t="str">
            <v>Туман ва шаҳар номи</v>
          </cell>
        </row>
        <row r="4">
          <cell r="A4">
            <v>137</v>
          </cell>
          <cell r="B4" t="str">
            <v>Фарғона вилояти</v>
          </cell>
          <cell r="C4" t="str">
            <v>Фарғона шаҳри</v>
          </cell>
        </row>
        <row r="5">
          <cell r="A5">
            <v>157</v>
          </cell>
          <cell r="B5" t="str">
            <v>Хоразм вилояти</v>
          </cell>
          <cell r="C5" t="str">
            <v>Хонқа тумани</v>
          </cell>
        </row>
        <row r="6">
          <cell r="A6">
            <v>119</v>
          </cell>
          <cell r="B6" t="str">
            <v>Сурхондарё вилояти</v>
          </cell>
          <cell r="C6" t="str">
            <v>Олтинсой тумани</v>
          </cell>
        </row>
        <row r="7">
          <cell r="A7">
            <v>80</v>
          </cell>
          <cell r="B7" t="str">
            <v>Навоий вилояти</v>
          </cell>
          <cell r="C7" t="str">
            <v>Хатирчи тумани</v>
          </cell>
        </row>
        <row r="8">
          <cell r="A8">
            <v>144</v>
          </cell>
          <cell r="B8" t="str">
            <v>Фарғона вилояти</v>
          </cell>
          <cell r="C8" t="str">
            <v>Ўзбекистон тумани</v>
          </cell>
        </row>
        <row r="9">
          <cell r="A9">
            <v>180</v>
          </cell>
          <cell r="B9" t="str">
            <v>Тошкент вилояти</v>
          </cell>
          <cell r="C9" t="str">
            <v>Ангрен шаҳри</v>
          </cell>
        </row>
        <row r="10">
          <cell r="A10">
            <v>79</v>
          </cell>
          <cell r="B10" t="str">
            <v>Навоий вилояти</v>
          </cell>
          <cell r="C10" t="str">
            <v>Учқудуқ тумани</v>
          </cell>
        </row>
        <row r="11">
          <cell r="A11">
            <v>142</v>
          </cell>
          <cell r="B11" t="str">
            <v>Фарғона вилояти</v>
          </cell>
          <cell r="C11" t="str">
            <v>Фарғона тумани</v>
          </cell>
        </row>
        <row r="12">
          <cell r="A12">
            <v>206</v>
          </cell>
          <cell r="B12" t="str">
            <v>Хоразм вилояти</v>
          </cell>
          <cell r="C12" t="str">
            <v>Тупроққалъа тумани</v>
          </cell>
        </row>
        <row r="13">
          <cell r="A13">
            <v>128</v>
          </cell>
          <cell r="B13" t="str">
            <v>Сирдарё вилояти</v>
          </cell>
          <cell r="C13" t="str">
            <v>Боёвут тумани</v>
          </cell>
        </row>
        <row r="14">
          <cell r="A14">
            <v>149</v>
          </cell>
          <cell r="B14" t="str">
            <v>Фарғона вилояти</v>
          </cell>
          <cell r="C14" t="str">
            <v>Қува тумани</v>
          </cell>
        </row>
        <row r="15">
          <cell r="A15">
            <v>69</v>
          </cell>
          <cell r="B15" t="str">
            <v>Кашкадарё вилояти</v>
          </cell>
          <cell r="C15" t="str">
            <v>Яккабоғ тумани</v>
          </cell>
        </row>
        <row r="16">
          <cell r="A16">
            <v>169</v>
          </cell>
          <cell r="B16" t="str">
            <v>Бухоро вилояти</v>
          </cell>
          <cell r="C16" t="str">
            <v>Ғиждувон тумани</v>
          </cell>
        </row>
        <row r="17">
          <cell r="A17">
            <v>11</v>
          </cell>
          <cell r="B17" t="str">
            <v>Қорақалпоғистон Республикаси</v>
          </cell>
          <cell r="C17" t="str">
            <v>Нукус шаҳри</v>
          </cell>
        </row>
        <row r="18">
          <cell r="A18">
            <v>84</v>
          </cell>
          <cell r="B18" t="str">
            <v>Наманган вилояти</v>
          </cell>
          <cell r="C18" t="str">
            <v>Чуст тумани</v>
          </cell>
        </row>
        <row r="19">
          <cell r="A19">
            <v>138</v>
          </cell>
          <cell r="B19" t="str">
            <v>Фарғона вилояти</v>
          </cell>
          <cell r="C19" t="str">
            <v>Марғилон шаҳри</v>
          </cell>
        </row>
        <row r="20">
          <cell r="A20">
            <v>39</v>
          </cell>
          <cell r="B20" t="str">
            <v>Андижон вилояти</v>
          </cell>
          <cell r="C20" t="str">
            <v>Асака тумани</v>
          </cell>
        </row>
        <row r="21">
          <cell r="A21">
            <v>66</v>
          </cell>
          <cell r="B21" t="str">
            <v>Кашкадарё вилояти</v>
          </cell>
          <cell r="C21" t="str">
            <v>Шахрисабз тумани</v>
          </cell>
        </row>
        <row r="22">
          <cell r="A22">
            <v>159</v>
          </cell>
          <cell r="B22" t="str">
            <v>Хоразм вилояти</v>
          </cell>
          <cell r="C22" t="str">
            <v>Урганч тумани</v>
          </cell>
        </row>
        <row r="23">
          <cell r="A23">
            <v>81</v>
          </cell>
          <cell r="B23" t="str">
            <v>Наманган вилояти</v>
          </cell>
          <cell r="C23" t="str">
            <v>Янгиқўрғон тумани</v>
          </cell>
        </row>
        <row r="24">
          <cell r="A24">
            <v>62</v>
          </cell>
          <cell r="B24" t="str">
            <v>Кашкадарё вилояти</v>
          </cell>
          <cell r="C24" t="str">
            <v>Миришкор тумани</v>
          </cell>
        </row>
        <row r="25">
          <cell r="A25">
            <v>182</v>
          </cell>
          <cell r="B25" t="str">
            <v>Тошкент вилояти</v>
          </cell>
          <cell r="C25" t="str">
            <v>Оққўрқон тумани</v>
          </cell>
        </row>
        <row r="26">
          <cell r="A26">
            <v>89</v>
          </cell>
          <cell r="B26" t="str">
            <v>Наманган вилояти</v>
          </cell>
          <cell r="C26" t="str">
            <v>Уйчи тумани</v>
          </cell>
        </row>
        <row r="27">
          <cell r="A27">
            <v>103</v>
          </cell>
          <cell r="B27" t="str">
            <v>Самарқанд вилояти</v>
          </cell>
          <cell r="C27" t="str">
            <v>Самарқанд шаҳри</v>
          </cell>
        </row>
        <row r="28">
          <cell r="A28">
            <v>90</v>
          </cell>
          <cell r="B28" t="str">
            <v>Наманган вилояти</v>
          </cell>
          <cell r="C28" t="str">
            <v>Поп тумани</v>
          </cell>
        </row>
        <row r="29">
          <cell r="A29">
            <v>140</v>
          </cell>
          <cell r="B29" t="str">
            <v>Фарғона вилояти</v>
          </cell>
          <cell r="C29" t="str">
            <v>Ёзёвон тумани</v>
          </cell>
        </row>
        <row r="30">
          <cell r="A30">
            <v>143</v>
          </cell>
          <cell r="B30" t="str">
            <v>Фарғона вилояти</v>
          </cell>
          <cell r="C30" t="str">
            <v>Учкўприк тумани</v>
          </cell>
        </row>
        <row r="31">
          <cell r="A31">
            <v>56</v>
          </cell>
          <cell r="B31" t="str">
            <v>Кашкадарё вилояти</v>
          </cell>
          <cell r="C31" t="str">
            <v>Ғузор тумани</v>
          </cell>
        </row>
        <row r="32">
          <cell r="A32">
            <v>150</v>
          </cell>
          <cell r="B32" t="str">
            <v>Фарғона вилояти</v>
          </cell>
          <cell r="C32" t="str">
            <v>Данғара тумани</v>
          </cell>
        </row>
        <row r="33">
          <cell r="A33">
            <v>187</v>
          </cell>
          <cell r="B33" t="str">
            <v>Тошкент вилояти</v>
          </cell>
          <cell r="C33" t="str">
            <v>Қуйичирчиқ тумани</v>
          </cell>
        </row>
        <row r="34">
          <cell r="A34">
            <v>194</v>
          </cell>
          <cell r="B34" t="str">
            <v>Тошкент вилояти</v>
          </cell>
          <cell r="C34" t="str">
            <v>Чирчиқ шаҳри</v>
          </cell>
        </row>
        <row r="35">
          <cell r="A35">
            <v>65</v>
          </cell>
          <cell r="B35" t="str">
            <v>Кашкадарё вилояти</v>
          </cell>
          <cell r="C35" t="str">
            <v>Чироқчи тумани</v>
          </cell>
        </row>
        <row r="36">
          <cell r="A36">
            <v>170</v>
          </cell>
          <cell r="B36" t="str">
            <v>Бухоро вилояти</v>
          </cell>
          <cell r="C36" t="str">
            <v>Вобкент тумани</v>
          </cell>
        </row>
        <row r="37">
          <cell r="A37">
            <v>106</v>
          </cell>
          <cell r="B37" t="str">
            <v>Самарқанд вилояти</v>
          </cell>
          <cell r="C37" t="str">
            <v>Каттақўрғон тумани</v>
          </cell>
        </row>
        <row r="38">
          <cell r="A38">
            <v>145</v>
          </cell>
          <cell r="B38" t="str">
            <v>Фарғона вилояти</v>
          </cell>
          <cell r="C38" t="str">
            <v>Тошлоқ тумани</v>
          </cell>
        </row>
        <row r="39">
          <cell r="A39">
            <v>82</v>
          </cell>
          <cell r="B39" t="str">
            <v>Наманган вилояти</v>
          </cell>
          <cell r="C39" t="str">
            <v>Наманган шаҳри</v>
          </cell>
        </row>
        <row r="40">
          <cell r="A40">
            <v>161</v>
          </cell>
          <cell r="B40" t="str">
            <v>Хоразм вилояти</v>
          </cell>
          <cell r="C40" t="str">
            <v>Гурлан тумани</v>
          </cell>
        </row>
        <row r="41">
          <cell r="A41">
            <v>16</v>
          </cell>
          <cell r="B41" t="str">
            <v>Қорақалпоғистон Республикаси</v>
          </cell>
          <cell r="C41" t="str">
            <v>Қўнғирот тумани</v>
          </cell>
        </row>
        <row r="42">
          <cell r="A42">
            <v>97</v>
          </cell>
          <cell r="B42" t="str">
            <v>Самарқанд вилояти</v>
          </cell>
          <cell r="C42" t="str">
            <v>Нуробод тумани</v>
          </cell>
        </row>
        <row r="43">
          <cell r="A43">
            <v>92</v>
          </cell>
          <cell r="B43" t="str">
            <v>Наманган вилояти</v>
          </cell>
          <cell r="C43" t="str">
            <v>Турақўрғон тумани</v>
          </cell>
        </row>
        <row r="44">
          <cell r="A44">
            <v>205</v>
          </cell>
          <cell r="B44" t="str">
            <v>Жиззах вилояти</v>
          </cell>
          <cell r="C44" t="str">
            <v>Шароф Рашидов тумани</v>
          </cell>
        </row>
        <row r="45">
          <cell r="A45">
            <v>155</v>
          </cell>
          <cell r="B45" t="str">
            <v>Хоразм вилояти</v>
          </cell>
          <cell r="C45" t="str">
            <v>Шовот тумани</v>
          </cell>
        </row>
        <row r="46">
          <cell r="A46">
            <v>72</v>
          </cell>
          <cell r="B46" t="str">
            <v>Навоий вилояти</v>
          </cell>
          <cell r="C46" t="str">
            <v>Навоий шаҳри</v>
          </cell>
        </row>
        <row r="47">
          <cell r="A47">
            <v>86</v>
          </cell>
          <cell r="B47" t="str">
            <v>Наманган вилояти</v>
          </cell>
          <cell r="C47" t="str">
            <v>Наманган тумани</v>
          </cell>
        </row>
        <row r="48">
          <cell r="A48">
            <v>164</v>
          </cell>
          <cell r="B48" t="str">
            <v>Бухоро вилояти</v>
          </cell>
          <cell r="C48" t="str">
            <v>Ромитан тумани</v>
          </cell>
        </row>
        <row r="49">
          <cell r="A49">
            <v>20</v>
          </cell>
          <cell r="B49" t="str">
            <v>Қорақалпоғистон Республикаси</v>
          </cell>
          <cell r="C49" t="str">
            <v>Хожaйли тумани</v>
          </cell>
        </row>
        <row r="50">
          <cell r="A50">
            <v>42</v>
          </cell>
          <cell r="B50" t="str">
            <v>Жиззах вилояти</v>
          </cell>
          <cell r="C50" t="str">
            <v>Жиззах шаҳри</v>
          </cell>
        </row>
        <row r="51">
          <cell r="A51">
            <v>147</v>
          </cell>
          <cell r="B51" t="str">
            <v>Фарғона вилояти</v>
          </cell>
          <cell r="C51" t="str">
            <v>Риштон тумани</v>
          </cell>
        </row>
        <row r="52">
          <cell r="A52">
            <v>176</v>
          </cell>
          <cell r="B52" t="str">
            <v>Бухоро вилояти</v>
          </cell>
          <cell r="C52" t="str">
            <v>Бухоро шаҳри</v>
          </cell>
        </row>
        <row r="53">
          <cell r="A53">
            <v>13</v>
          </cell>
          <cell r="B53" t="str">
            <v>Қорақалпоғистон Республикаси</v>
          </cell>
          <cell r="C53" t="str">
            <v>Қонликўл тумани</v>
          </cell>
        </row>
        <row r="54">
          <cell r="A54">
            <v>43</v>
          </cell>
          <cell r="B54" t="str">
            <v>Жиззах вилояти</v>
          </cell>
          <cell r="C54" t="str">
            <v>Арнасой тумани</v>
          </cell>
        </row>
        <row r="55">
          <cell r="A55">
            <v>197</v>
          </cell>
          <cell r="B55" t="str">
            <v>Тошкент вилояти</v>
          </cell>
          <cell r="C55" t="str">
            <v>Тошкент тумани</v>
          </cell>
        </row>
        <row r="56">
          <cell r="A56">
            <v>87</v>
          </cell>
          <cell r="B56" t="str">
            <v>Наманган вилояти</v>
          </cell>
          <cell r="C56" t="str">
            <v>Учқўрғон тумани</v>
          </cell>
        </row>
        <row r="57">
          <cell r="A57">
            <v>110</v>
          </cell>
          <cell r="B57" t="str">
            <v>Сурхондарё вилояти</v>
          </cell>
          <cell r="C57" t="str">
            <v>Шеробод тумани</v>
          </cell>
        </row>
        <row r="58">
          <cell r="A58">
            <v>75</v>
          </cell>
          <cell r="B58" t="str">
            <v>Навоий вилояти</v>
          </cell>
          <cell r="C58" t="str">
            <v>Қизилтепа тумани</v>
          </cell>
        </row>
        <row r="59">
          <cell r="A59">
            <v>23</v>
          </cell>
          <cell r="B59" t="str">
            <v>Қорақалпоғистон Республикаси</v>
          </cell>
          <cell r="C59" t="str">
            <v>Амударё тумани</v>
          </cell>
        </row>
        <row r="60">
          <cell r="A60">
            <v>83</v>
          </cell>
          <cell r="B60" t="str">
            <v>Наманган вилояти</v>
          </cell>
          <cell r="C60" t="str">
            <v>Косонсой тумани</v>
          </cell>
        </row>
        <row r="61">
          <cell r="A61">
            <v>85</v>
          </cell>
          <cell r="B61" t="str">
            <v>Наманган вилояти</v>
          </cell>
          <cell r="C61" t="str">
            <v>Мингбулоқ тумани</v>
          </cell>
        </row>
        <row r="62">
          <cell r="A62">
            <v>88</v>
          </cell>
          <cell r="B62" t="str">
            <v>Наманган вилояти</v>
          </cell>
          <cell r="C62" t="str">
            <v>Норин тумани</v>
          </cell>
        </row>
        <row r="63">
          <cell r="A63">
            <v>121</v>
          </cell>
          <cell r="B63" t="str">
            <v>Сурхондарё вилояти</v>
          </cell>
          <cell r="C63" t="str">
            <v>Сариосиё тумани</v>
          </cell>
        </row>
        <row r="64">
          <cell r="A64">
            <v>152</v>
          </cell>
          <cell r="B64" t="str">
            <v>Фарғона вилояти</v>
          </cell>
          <cell r="C64" t="str">
            <v>Қувасой шаҳри</v>
          </cell>
        </row>
        <row r="65">
          <cell r="A65">
            <v>2</v>
          </cell>
          <cell r="B65" t="str">
            <v>Тошкент шахар</v>
          </cell>
          <cell r="C65" t="str">
            <v>Олмазор тумани</v>
          </cell>
        </row>
        <row r="66">
          <cell r="A66">
            <v>105</v>
          </cell>
          <cell r="B66" t="str">
            <v>Самарқанд вилояти</v>
          </cell>
          <cell r="C66" t="str">
            <v>Паяриқ тумани</v>
          </cell>
        </row>
        <row r="67">
          <cell r="A67">
            <v>94</v>
          </cell>
          <cell r="B67" t="str">
            <v>Самарқанд вилояти</v>
          </cell>
          <cell r="C67" t="str">
            <v>Тойлоқ тумани</v>
          </cell>
        </row>
        <row r="68">
          <cell r="A68">
            <v>173</v>
          </cell>
          <cell r="B68" t="str">
            <v>Бухоро вилояти</v>
          </cell>
          <cell r="C68" t="str">
            <v>Шофиркон тумани</v>
          </cell>
        </row>
        <row r="69">
          <cell r="A69">
            <v>59</v>
          </cell>
          <cell r="B69" t="str">
            <v>Кашкадарё вилояти</v>
          </cell>
          <cell r="C69" t="str">
            <v>Қарши тумани</v>
          </cell>
        </row>
        <row r="70">
          <cell r="A70">
            <v>116</v>
          </cell>
          <cell r="B70" t="str">
            <v>Сурхондарё вилояти</v>
          </cell>
          <cell r="C70" t="str">
            <v>Жарқўрғон тумани</v>
          </cell>
        </row>
        <row r="71">
          <cell r="A71">
            <v>188</v>
          </cell>
          <cell r="B71" t="str">
            <v>Тошкент вилояти</v>
          </cell>
          <cell r="C71" t="str">
            <v>Паркент тумани</v>
          </cell>
        </row>
        <row r="72">
          <cell r="A72">
            <v>192</v>
          </cell>
          <cell r="B72" t="str">
            <v>Тошкент вилояти</v>
          </cell>
          <cell r="C72" t="str">
            <v>Юқоричирчиқ тумани</v>
          </cell>
        </row>
        <row r="73">
          <cell r="A73">
            <v>15</v>
          </cell>
          <cell r="B73" t="str">
            <v>Қорақалпоғистон Республикаси</v>
          </cell>
          <cell r="C73" t="str">
            <v>Кегайли тумани</v>
          </cell>
        </row>
        <row r="74">
          <cell r="A74">
            <v>123</v>
          </cell>
          <cell r="B74" t="str">
            <v>Сирдарё вилояти</v>
          </cell>
          <cell r="C74" t="str">
            <v>Ховос тумани</v>
          </cell>
        </row>
        <row r="75">
          <cell r="A75">
            <v>115</v>
          </cell>
          <cell r="B75" t="str">
            <v>Сурхондарё вилояти</v>
          </cell>
          <cell r="C75" t="str">
            <v>Қизириқ тумани</v>
          </cell>
        </row>
        <row r="76">
          <cell r="A76">
            <v>148</v>
          </cell>
          <cell r="B76" t="str">
            <v>Фарғона вилояти</v>
          </cell>
          <cell r="C76" t="str">
            <v>Кўштепа тумани</v>
          </cell>
        </row>
        <row r="77">
          <cell r="A77">
            <v>114</v>
          </cell>
          <cell r="B77" t="str">
            <v>Сурхондарё вилояти</v>
          </cell>
          <cell r="C77" t="str">
            <v>Қумқўрғон тумани</v>
          </cell>
        </row>
        <row r="78">
          <cell r="A78">
            <v>168</v>
          </cell>
          <cell r="B78" t="str">
            <v>Бухоро вилояти</v>
          </cell>
          <cell r="C78" t="str">
            <v>Жондор тумани</v>
          </cell>
        </row>
        <row r="79">
          <cell r="A79">
            <v>141</v>
          </cell>
          <cell r="B79" t="str">
            <v>Фарғона вилояти</v>
          </cell>
          <cell r="C79" t="str">
            <v>Фурқат тумани</v>
          </cell>
        </row>
        <row r="80">
          <cell r="A80">
            <v>58</v>
          </cell>
          <cell r="B80" t="str">
            <v>Кашкадарё вилояти</v>
          </cell>
          <cell r="C80" t="str">
            <v>Қамаши тумани</v>
          </cell>
        </row>
        <row r="81">
          <cell r="A81">
            <v>178</v>
          </cell>
          <cell r="B81" t="str">
            <v>Тошкент вилояти</v>
          </cell>
          <cell r="C81" t="str">
            <v>Олмалиқ шаҳри</v>
          </cell>
        </row>
        <row r="82">
          <cell r="A82">
            <v>76</v>
          </cell>
          <cell r="B82" t="str">
            <v>Навоий вилояти</v>
          </cell>
          <cell r="C82" t="str">
            <v>Навбахор тумани</v>
          </cell>
        </row>
        <row r="83">
          <cell r="A83">
            <v>111</v>
          </cell>
          <cell r="B83" t="str">
            <v>Сурхондарё вилояти</v>
          </cell>
          <cell r="C83" t="str">
            <v>Узун тумани</v>
          </cell>
        </row>
        <row r="84">
          <cell r="A84">
            <v>24</v>
          </cell>
          <cell r="B84" t="str">
            <v>Қорақалпоғистон Республикаси</v>
          </cell>
          <cell r="C84" t="str">
            <v>Мўйноқ тумани</v>
          </cell>
        </row>
        <row r="85">
          <cell r="A85">
            <v>91</v>
          </cell>
          <cell r="B85" t="str">
            <v>Наманган вилояти</v>
          </cell>
          <cell r="C85" t="str">
            <v>Чортоқ тумани</v>
          </cell>
        </row>
        <row r="86">
          <cell r="A86">
            <v>122</v>
          </cell>
          <cell r="B86" t="str">
            <v>Сурхондарё вилояти</v>
          </cell>
          <cell r="C86" t="str">
            <v>Ангор тумани</v>
          </cell>
        </row>
        <row r="87">
          <cell r="A87">
            <v>118</v>
          </cell>
          <cell r="B87" t="str">
            <v>Сурхондарё вилояти</v>
          </cell>
          <cell r="C87" t="str">
            <v>Бойсун тумани</v>
          </cell>
        </row>
        <row r="88">
          <cell r="A88">
            <v>44</v>
          </cell>
          <cell r="B88" t="str">
            <v>Жиззах вилояти</v>
          </cell>
          <cell r="C88" t="str">
            <v>Бахмал тумани</v>
          </cell>
        </row>
        <row r="89">
          <cell r="A89">
            <v>174</v>
          </cell>
          <cell r="B89" t="str">
            <v>Бухоро вилояти</v>
          </cell>
          <cell r="C89" t="str">
            <v>Пешку тумани</v>
          </cell>
        </row>
        <row r="90">
          <cell r="A90">
            <v>1</v>
          </cell>
          <cell r="B90" t="str">
            <v>Тошкент шахар</v>
          </cell>
          <cell r="C90" t="str">
            <v>Бектемир тумани</v>
          </cell>
        </row>
        <row r="91">
          <cell r="A91">
            <v>166</v>
          </cell>
          <cell r="B91" t="str">
            <v>Бухоро вилояти</v>
          </cell>
          <cell r="C91" t="str">
            <v>Қоракўл тумани</v>
          </cell>
        </row>
        <row r="92">
          <cell r="A92">
            <v>125</v>
          </cell>
          <cell r="B92" t="str">
            <v>Сирдарё вилояти</v>
          </cell>
          <cell r="C92" t="str">
            <v>Сардоба тумани</v>
          </cell>
        </row>
        <row r="93">
          <cell r="A93">
            <v>171</v>
          </cell>
          <cell r="B93" t="str">
            <v>Бухоро вилояти</v>
          </cell>
          <cell r="C93" t="str">
            <v>Бухоро тумани</v>
          </cell>
        </row>
        <row r="94">
          <cell r="A94">
            <v>172</v>
          </cell>
          <cell r="B94" t="str">
            <v>Бухоро вилояти</v>
          </cell>
          <cell r="C94" t="str">
            <v>Олот тумани</v>
          </cell>
        </row>
        <row r="95">
          <cell r="A95">
            <v>120</v>
          </cell>
          <cell r="B95" t="str">
            <v>Сурхондарё вилояти</v>
          </cell>
          <cell r="C95" t="str">
            <v>Термиз шаҳри</v>
          </cell>
        </row>
        <row r="96">
          <cell r="A96">
            <v>135</v>
          </cell>
          <cell r="B96" t="str">
            <v>Фарғона вилояти</v>
          </cell>
          <cell r="C96" t="str">
            <v>Боғдод тумани</v>
          </cell>
        </row>
        <row r="97">
          <cell r="A97">
            <v>156</v>
          </cell>
          <cell r="B97" t="str">
            <v>Хоразм вилояти</v>
          </cell>
          <cell r="C97" t="str">
            <v>Хива тумани</v>
          </cell>
        </row>
        <row r="98">
          <cell r="A98">
            <v>99</v>
          </cell>
          <cell r="B98" t="str">
            <v>Самарқанд вилояти</v>
          </cell>
          <cell r="C98" t="str">
            <v>Қўшрабод тумани</v>
          </cell>
        </row>
        <row r="99">
          <cell r="A99">
            <v>45</v>
          </cell>
          <cell r="B99" t="str">
            <v>Жиззах вилояти</v>
          </cell>
          <cell r="C99" t="str">
            <v>Ғаллаорол тумани</v>
          </cell>
        </row>
        <row r="100">
          <cell r="A100">
            <v>183</v>
          </cell>
          <cell r="B100" t="str">
            <v>Тошкент вилояти</v>
          </cell>
          <cell r="C100" t="str">
            <v>Оҳангарон тумани</v>
          </cell>
        </row>
        <row r="101">
          <cell r="A101">
            <v>195</v>
          </cell>
          <cell r="B101" t="str">
            <v>Тошкент вилояти</v>
          </cell>
          <cell r="C101" t="str">
            <v>Бўстонлиқ тумани</v>
          </cell>
        </row>
        <row r="102">
          <cell r="A102">
            <v>71</v>
          </cell>
          <cell r="B102" t="str">
            <v>Навоий вилояти</v>
          </cell>
          <cell r="C102" t="str">
            <v>Зарафшон шаҳри</v>
          </cell>
        </row>
        <row r="103">
          <cell r="A103">
            <v>175</v>
          </cell>
          <cell r="B103" t="str">
            <v>Бухоро вилояти</v>
          </cell>
          <cell r="C103" t="str">
            <v>Когон шаҳри</v>
          </cell>
        </row>
        <row r="104">
          <cell r="A104">
            <v>52</v>
          </cell>
          <cell r="B104" t="str">
            <v>Жиззах вилояти</v>
          </cell>
          <cell r="C104" t="str">
            <v>Фориш тумани</v>
          </cell>
        </row>
        <row r="105">
          <cell r="A105">
            <v>133</v>
          </cell>
          <cell r="B105" t="str">
            <v>Сирдарё вилояти</v>
          </cell>
          <cell r="C105" t="str">
            <v>Гулистон шаҳри</v>
          </cell>
        </row>
        <row r="106">
          <cell r="A106">
            <v>207</v>
          </cell>
          <cell r="B106" t="str">
            <v>Сурхондарё вилояти</v>
          </cell>
          <cell r="C106" t="str">
            <v>Бандихон тумани</v>
          </cell>
        </row>
        <row r="107">
          <cell r="A107">
            <v>203</v>
          </cell>
          <cell r="B107" t="str">
            <v>Тошкент вилояти</v>
          </cell>
          <cell r="C107" t="str">
            <v>Нурафшон шаҳри</v>
          </cell>
        </row>
        <row r="108">
          <cell r="A108">
            <v>64</v>
          </cell>
          <cell r="B108" t="str">
            <v>Кашкадарё вилояти</v>
          </cell>
          <cell r="C108" t="str">
            <v>Нишон тумани</v>
          </cell>
        </row>
        <row r="109">
          <cell r="A109">
            <v>124</v>
          </cell>
          <cell r="B109" t="str">
            <v>Сирдарё вилояти</v>
          </cell>
          <cell r="C109" t="str">
            <v>Сирдарё тумани</v>
          </cell>
        </row>
        <row r="110">
          <cell r="A110">
            <v>6</v>
          </cell>
          <cell r="B110" t="str">
            <v>Тошкент шахар</v>
          </cell>
          <cell r="C110" t="str">
            <v>Чилонзор тумани</v>
          </cell>
        </row>
        <row r="111">
          <cell r="A111">
            <v>51</v>
          </cell>
          <cell r="B111" t="str">
            <v>Жиззах вилояти</v>
          </cell>
          <cell r="C111" t="str">
            <v>Пахтакор тумани</v>
          </cell>
        </row>
        <row r="112">
          <cell r="A112">
            <v>101</v>
          </cell>
          <cell r="B112" t="str">
            <v>Самарқанд вилояти</v>
          </cell>
          <cell r="C112" t="str">
            <v>Жомбой тумани</v>
          </cell>
        </row>
        <row r="113">
          <cell r="A113">
            <v>18</v>
          </cell>
          <cell r="B113" t="str">
            <v>Қорақалпоғистон Республикаси</v>
          </cell>
          <cell r="C113" t="str">
            <v>Тахтакўпир тумани</v>
          </cell>
        </row>
        <row r="114">
          <cell r="A114">
            <v>48</v>
          </cell>
          <cell r="B114" t="str">
            <v>Жиззах вилояти</v>
          </cell>
          <cell r="C114" t="str">
            <v>Зарбдор тумани</v>
          </cell>
        </row>
        <row r="115">
          <cell r="A115">
            <v>21</v>
          </cell>
          <cell r="B115" t="str">
            <v>Қорақалпоғистон Республикаси</v>
          </cell>
          <cell r="C115" t="str">
            <v>Чимбой тумани</v>
          </cell>
        </row>
        <row r="116">
          <cell r="A116">
            <v>117</v>
          </cell>
          <cell r="B116" t="str">
            <v>Сурхондарё вилояти</v>
          </cell>
          <cell r="C116" t="str">
            <v>Денов тумани</v>
          </cell>
        </row>
        <row r="117">
          <cell r="A117">
            <v>165</v>
          </cell>
          <cell r="B117" t="str">
            <v>Бухоро вилояти</v>
          </cell>
          <cell r="C117" t="str">
            <v>Қоровулбозор тумани</v>
          </cell>
        </row>
        <row r="118">
          <cell r="A118">
            <v>136</v>
          </cell>
          <cell r="B118" t="str">
            <v>Фарғона вилояти</v>
          </cell>
          <cell r="C118" t="str">
            <v>Олтиариқ тумани</v>
          </cell>
        </row>
        <row r="119">
          <cell r="A119">
            <v>63</v>
          </cell>
          <cell r="B119" t="str">
            <v>Кашкадарё вилояти</v>
          </cell>
          <cell r="C119" t="str">
            <v>Муборак тумани</v>
          </cell>
        </row>
        <row r="120">
          <cell r="A120">
            <v>22</v>
          </cell>
          <cell r="B120" t="str">
            <v>Қорақалпоғистон Республикаси</v>
          </cell>
          <cell r="C120" t="str">
            <v>Элликқалъа тумани</v>
          </cell>
        </row>
        <row r="121">
          <cell r="A121">
            <v>179</v>
          </cell>
          <cell r="B121" t="str">
            <v>Тошкент вилояти</v>
          </cell>
          <cell r="C121" t="str">
            <v>Оҳангарон шаҳри</v>
          </cell>
        </row>
        <row r="122">
          <cell r="A122">
            <v>191</v>
          </cell>
          <cell r="B122" t="str">
            <v>Тошкент вилояти</v>
          </cell>
          <cell r="C122" t="str">
            <v>Чиноз тумани</v>
          </cell>
        </row>
        <row r="123">
          <cell r="A123">
            <v>32</v>
          </cell>
          <cell r="B123" t="str">
            <v>Андижон вилояти</v>
          </cell>
          <cell r="C123" t="str">
            <v>Булоқбоши тумани</v>
          </cell>
        </row>
        <row r="124">
          <cell r="A124">
            <v>151</v>
          </cell>
          <cell r="B124" t="str">
            <v>Фарғона вилояти</v>
          </cell>
          <cell r="C124" t="str">
            <v>Бувайда тумани</v>
          </cell>
        </row>
        <row r="125">
          <cell r="A125">
            <v>95</v>
          </cell>
          <cell r="B125" t="str">
            <v>Самарқанд вилояти</v>
          </cell>
          <cell r="C125" t="str">
            <v>Пахтачи тумани</v>
          </cell>
        </row>
        <row r="126">
          <cell r="A126">
            <v>127</v>
          </cell>
          <cell r="B126" t="str">
            <v>Сирдарё вилояти</v>
          </cell>
          <cell r="C126" t="str">
            <v>Гулистон тумани</v>
          </cell>
        </row>
        <row r="127">
          <cell r="A127">
            <v>35</v>
          </cell>
          <cell r="B127" t="str">
            <v>Андижон вилояти</v>
          </cell>
          <cell r="C127" t="str">
            <v>Мархамат тумани</v>
          </cell>
        </row>
        <row r="128">
          <cell r="A128">
            <v>12</v>
          </cell>
          <cell r="B128" t="str">
            <v>Қорақалпоғистон Республикаси</v>
          </cell>
          <cell r="C128" t="str">
            <v>Беруний тумани</v>
          </cell>
        </row>
        <row r="129">
          <cell r="A129">
            <v>113</v>
          </cell>
          <cell r="B129" t="str">
            <v>Сурхондарё вилояти</v>
          </cell>
          <cell r="C129" t="str">
            <v>Музробод тумани</v>
          </cell>
        </row>
        <row r="130">
          <cell r="A130">
            <v>132</v>
          </cell>
          <cell r="B130" t="str">
            <v>Сирдарё вилояти</v>
          </cell>
          <cell r="C130" t="str">
            <v>Сайхунобод тумани</v>
          </cell>
        </row>
        <row r="131">
          <cell r="A131">
            <v>19</v>
          </cell>
          <cell r="B131" t="str">
            <v>Қорақалпоғистон Республикаси</v>
          </cell>
          <cell r="C131" t="str">
            <v>Тўрткўл тумани</v>
          </cell>
        </row>
        <row r="132">
          <cell r="A132">
            <v>98</v>
          </cell>
          <cell r="B132" t="str">
            <v>Самарқанд вилояти</v>
          </cell>
          <cell r="C132" t="str">
            <v>Нарпай тумани</v>
          </cell>
        </row>
        <row r="133">
          <cell r="A133">
            <v>112</v>
          </cell>
          <cell r="B133" t="str">
            <v>Сурхондарё вилояти</v>
          </cell>
          <cell r="C133" t="str">
            <v>Термиз тумани</v>
          </cell>
        </row>
        <row r="134">
          <cell r="A134">
            <v>78</v>
          </cell>
          <cell r="B134" t="str">
            <v>Навоий вилояти</v>
          </cell>
          <cell r="C134" t="str">
            <v>Томди тумани</v>
          </cell>
        </row>
        <row r="135">
          <cell r="A135">
            <v>38</v>
          </cell>
          <cell r="B135" t="str">
            <v>Андижон вилояти</v>
          </cell>
          <cell r="C135" t="str">
            <v>Хўжаобод тумани</v>
          </cell>
        </row>
        <row r="136">
          <cell r="A136">
            <v>67</v>
          </cell>
          <cell r="B136" t="str">
            <v>Кашкадарё вилояти</v>
          </cell>
          <cell r="C136" t="str">
            <v>Шахрисабз шаҳри</v>
          </cell>
        </row>
        <row r="137">
          <cell r="A137">
            <v>49</v>
          </cell>
          <cell r="B137" t="str">
            <v>Жиззах вилояти</v>
          </cell>
          <cell r="C137" t="str">
            <v>Зафаробод тумани</v>
          </cell>
        </row>
        <row r="138">
          <cell r="A138">
            <v>109</v>
          </cell>
          <cell r="B138" t="str">
            <v>Сурхондарё вилояти</v>
          </cell>
          <cell r="C138" t="str">
            <v>Шўрчи тумани</v>
          </cell>
        </row>
        <row r="139">
          <cell r="A139">
            <v>167</v>
          </cell>
          <cell r="B139" t="str">
            <v>Бухоро вилояти</v>
          </cell>
          <cell r="C139" t="str">
            <v>Когон тумани</v>
          </cell>
        </row>
        <row r="140">
          <cell r="A140">
            <v>100</v>
          </cell>
          <cell r="B140" t="str">
            <v>Самарқанд вилояти</v>
          </cell>
          <cell r="C140" t="str">
            <v>Иштихон тумани</v>
          </cell>
        </row>
        <row r="141">
          <cell r="A141">
            <v>17</v>
          </cell>
          <cell r="B141" t="str">
            <v>Қорақалпоғистон Республикаси</v>
          </cell>
          <cell r="C141" t="str">
            <v>Нукус тумани</v>
          </cell>
        </row>
        <row r="142">
          <cell r="A142">
            <v>61</v>
          </cell>
          <cell r="B142" t="str">
            <v>Кашкадарё вилояти</v>
          </cell>
          <cell r="C142" t="str">
            <v>Китоб тумани</v>
          </cell>
        </row>
        <row r="143">
          <cell r="A143">
            <v>129</v>
          </cell>
          <cell r="B143" t="str">
            <v>Сирдарё вилояти</v>
          </cell>
          <cell r="C143" t="str">
            <v>Оқолтин тумани</v>
          </cell>
        </row>
        <row r="144">
          <cell r="A144">
            <v>160</v>
          </cell>
          <cell r="B144" t="str">
            <v>Хоразм вилояти</v>
          </cell>
          <cell r="C144" t="str">
            <v>Қўшкўпир тумани</v>
          </cell>
        </row>
        <row r="145">
          <cell r="A145">
            <v>93</v>
          </cell>
          <cell r="B145" t="str">
            <v>Самарқанд вилояти</v>
          </cell>
          <cell r="C145" t="str">
            <v>Ургут тумани</v>
          </cell>
        </row>
        <row r="146">
          <cell r="A146">
            <v>158</v>
          </cell>
          <cell r="B146" t="str">
            <v>Хоразм вилояти</v>
          </cell>
          <cell r="C146" t="str">
            <v>Хазорасп тумани</v>
          </cell>
        </row>
        <row r="147">
          <cell r="A147">
            <v>60</v>
          </cell>
          <cell r="B147" t="str">
            <v>Кашкадарё вилояти</v>
          </cell>
          <cell r="C147" t="str">
            <v>Касби тумани</v>
          </cell>
        </row>
        <row r="148">
          <cell r="A148">
            <v>186</v>
          </cell>
          <cell r="B148" t="str">
            <v>Тошкент вилояти</v>
          </cell>
          <cell r="C148" t="str">
            <v>Қибрай тумани</v>
          </cell>
        </row>
        <row r="149">
          <cell r="A149">
            <v>139</v>
          </cell>
          <cell r="B149" t="str">
            <v>Фарғона вилояти</v>
          </cell>
          <cell r="C149" t="str">
            <v>Қўқон шаҳри</v>
          </cell>
        </row>
        <row r="150">
          <cell r="A150">
            <v>47</v>
          </cell>
          <cell r="B150" t="str">
            <v>Жиззах вилояти</v>
          </cell>
          <cell r="C150" t="str">
            <v>Зомин тумани</v>
          </cell>
        </row>
        <row r="151">
          <cell r="A151">
            <v>25</v>
          </cell>
          <cell r="B151" t="str">
            <v>Қорақалпоғистон Республикаси</v>
          </cell>
          <cell r="C151" t="str">
            <v>Шуманай тумани</v>
          </cell>
        </row>
        <row r="152">
          <cell r="A152">
            <v>202</v>
          </cell>
          <cell r="B152" t="str">
            <v>Тошкент вилояти</v>
          </cell>
          <cell r="C152" t="str">
            <v>Янгийўл шаҳри</v>
          </cell>
        </row>
        <row r="153">
          <cell r="A153">
            <v>210</v>
          </cell>
          <cell r="B153" t="str">
            <v>Қорақалпоғистон Республикаси</v>
          </cell>
          <cell r="C153" t="str">
            <v>Тахиатош тумани</v>
          </cell>
        </row>
        <row r="154">
          <cell r="A154">
            <v>185</v>
          </cell>
          <cell r="B154" t="str">
            <v>Тошкент вилояти</v>
          </cell>
          <cell r="C154" t="str">
            <v>Бўка тумани</v>
          </cell>
        </row>
        <row r="155">
          <cell r="A155">
            <v>14</v>
          </cell>
          <cell r="B155" t="str">
            <v>Қорақалпоғистон Республикаси</v>
          </cell>
          <cell r="C155" t="str">
            <v>Қараўзак тумани</v>
          </cell>
        </row>
        <row r="156">
          <cell r="A156">
            <v>108</v>
          </cell>
          <cell r="B156" t="str">
            <v>Самарқанд вилояти</v>
          </cell>
          <cell r="C156" t="str">
            <v>Каттақўрғон шаҳри</v>
          </cell>
        </row>
        <row r="157">
          <cell r="A157">
            <v>41</v>
          </cell>
          <cell r="B157" t="str">
            <v>Андижон вилояти</v>
          </cell>
          <cell r="C157" t="str">
            <v>Шахрихон тумани</v>
          </cell>
        </row>
        <row r="158">
          <cell r="A158">
            <v>126</v>
          </cell>
          <cell r="B158" t="str">
            <v>Сирдарё вилояти</v>
          </cell>
          <cell r="C158" t="str">
            <v>Мирзаобод тумани</v>
          </cell>
        </row>
        <row r="159">
          <cell r="A159">
            <v>196</v>
          </cell>
          <cell r="B159" t="str">
            <v>Тошкент вилояти</v>
          </cell>
          <cell r="C159" t="str">
            <v>Зангиота тумани</v>
          </cell>
        </row>
        <row r="160">
          <cell r="A160">
            <v>28</v>
          </cell>
          <cell r="B160" t="str">
            <v>Андижон вилояти</v>
          </cell>
          <cell r="C160" t="str">
            <v>Олтинкўл тумани</v>
          </cell>
        </row>
        <row r="161">
          <cell r="A161">
            <v>184</v>
          </cell>
          <cell r="B161" t="str">
            <v>Тошкент вилояти</v>
          </cell>
          <cell r="C161" t="str">
            <v>Бекобод тумани</v>
          </cell>
        </row>
        <row r="162">
          <cell r="A162">
            <v>4</v>
          </cell>
          <cell r="B162" t="str">
            <v>Тошкент шахар</v>
          </cell>
          <cell r="C162" t="str">
            <v>Юнусобод тумани</v>
          </cell>
        </row>
        <row r="163">
          <cell r="A163">
            <v>26</v>
          </cell>
          <cell r="B163" t="str">
            <v>Андижон вилояти</v>
          </cell>
          <cell r="C163" t="str">
            <v>Андижон шаҳри</v>
          </cell>
        </row>
        <row r="164">
          <cell r="A164">
            <v>153</v>
          </cell>
          <cell r="B164" t="str">
            <v>Хоразм вилояти</v>
          </cell>
          <cell r="C164" t="str">
            <v>Янгибозор тумани</v>
          </cell>
        </row>
        <row r="165">
          <cell r="A165">
            <v>131</v>
          </cell>
          <cell r="B165" t="str">
            <v>Сирдарё вилояти</v>
          </cell>
          <cell r="C165" t="str">
            <v>Ширин шаҳри</v>
          </cell>
        </row>
        <row r="166">
          <cell r="A166">
            <v>57</v>
          </cell>
          <cell r="B166" t="str">
            <v>Кашкадарё вилояти</v>
          </cell>
          <cell r="C166" t="str">
            <v>Деҳқонобод тумани</v>
          </cell>
        </row>
        <row r="167">
          <cell r="A167">
            <v>181</v>
          </cell>
          <cell r="B167" t="str">
            <v>Тошкент вилояти</v>
          </cell>
          <cell r="C167" t="str">
            <v>Бекобод шаҳри</v>
          </cell>
        </row>
        <row r="168">
          <cell r="A168">
            <v>30</v>
          </cell>
          <cell r="B168" t="str">
            <v>Андижон вилояти</v>
          </cell>
          <cell r="C168" t="str">
            <v>Балиқчи тумани</v>
          </cell>
        </row>
        <row r="169">
          <cell r="A169">
            <v>5</v>
          </cell>
          <cell r="B169" t="str">
            <v>Тошкент шахар</v>
          </cell>
          <cell r="C169" t="str">
            <v>Учтепа тумани</v>
          </cell>
        </row>
        <row r="170">
          <cell r="A170">
            <v>162</v>
          </cell>
          <cell r="B170" t="str">
            <v>Хоразм вилояти</v>
          </cell>
          <cell r="C170" t="str">
            <v>Боғот тумани</v>
          </cell>
        </row>
        <row r="171">
          <cell r="A171">
            <v>104</v>
          </cell>
          <cell r="B171" t="str">
            <v>Самарқанд вилояти</v>
          </cell>
          <cell r="C171" t="str">
            <v>Самарқанд тумани</v>
          </cell>
        </row>
        <row r="172">
          <cell r="A172">
            <v>134</v>
          </cell>
          <cell r="B172" t="str">
            <v>Фарғона вилояти</v>
          </cell>
          <cell r="C172" t="str">
            <v>Бешариқ тумани</v>
          </cell>
        </row>
        <row r="173">
          <cell r="A173">
            <v>209</v>
          </cell>
          <cell r="B173" t="str">
            <v>Қорақалпоғистон Республикаси</v>
          </cell>
          <cell r="C173" t="str">
            <v>Бўзатов тумани</v>
          </cell>
        </row>
        <row r="174">
          <cell r="A174">
            <v>107</v>
          </cell>
          <cell r="B174" t="str">
            <v>Самарқанд вилояти</v>
          </cell>
          <cell r="C174" t="str">
            <v>Булунғур тумани</v>
          </cell>
        </row>
        <row r="175">
          <cell r="A175">
            <v>27</v>
          </cell>
          <cell r="B175" t="str">
            <v>Андижон вилояти</v>
          </cell>
          <cell r="C175" t="str">
            <v>Хонобод шаҳри</v>
          </cell>
        </row>
        <row r="176">
          <cell r="A176">
            <v>130</v>
          </cell>
          <cell r="B176" t="str">
            <v>Сирдарё вилояти</v>
          </cell>
          <cell r="C176" t="str">
            <v>Янгиер шаҳри</v>
          </cell>
        </row>
        <row r="177">
          <cell r="A177">
            <v>68</v>
          </cell>
          <cell r="B177" t="str">
            <v>Кашкадарё вилояти</v>
          </cell>
          <cell r="C177" t="str">
            <v>Косон тумани</v>
          </cell>
        </row>
        <row r="178">
          <cell r="A178">
            <v>193</v>
          </cell>
          <cell r="B178" t="str">
            <v>Тошкент вилояти</v>
          </cell>
          <cell r="C178" t="str">
            <v>Янгийўл тумани</v>
          </cell>
        </row>
        <row r="179">
          <cell r="A179">
            <v>55</v>
          </cell>
          <cell r="B179" t="str">
            <v>Кашкадарё вилояти</v>
          </cell>
          <cell r="C179" t="str">
            <v>Қарши шаҳри</v>
          </cell>
        </row>
        <row r="180">
          <cell r="A180">
            <v>77</v>
          </cell>
          <cell r="B180" t="str">
            <v>Навоий вилояти</v>
          </cell>
          <cell r="C180" t="str">
            <v>Нурота тумани</v>
          </cell>
        </row>
        <row r="181">
          <cell r="A181">
            <v>74</v>
          </cell>
          <cell r="B181" t="str">
            <v>Навоий вилояти</v>
          </cell>
          <cell r="C181" t="str">
            <v>Кармана тумани</v>
          </cell>
        </row>
        <row r="182">
          <cell r="A182">
            <v>190</v>
          </cell>
          <cell r="B182" t="str">
            <v>Тошкент вилояти</v>
          </cell>
          <cell r="C182" t="str">
            <v>Ўртачирчиқ тумани</v>
          </cell>
        </row>
        <row r="183">
          <cell r="A183">
            <v>200</v>
          </cell>
          <cell r="B183" t="str">
            <v>Тошкент шахар</v>
          </cell>
          <cell r="C183" t="str">
            <v>Сергели тумани</v>
          </cell>
        </row>
        <row r="184">
          <cell r="A184">
            <v>37</v>
          </cell>
          <cell r="B184" t="str">
            <v>Андижон вилояти</v>
          </cell>
          <cell r="C184" t="str">
            <v>Улуғнор тумани</v>
          </cell>
        </row>
        <row r="185">
          <cell r="A185">
            <v>29</v>
          </cell>
          <cell r="B185" t="str">
            <v>Андижон вилояти</v>
          </cell>
          <cell r="C185" t="str">
            <v>Андижон тумани</v>
          </cell>
        </row>
        <row r="186">
          <cell r="A186">
            <v>189</v>
          </cell>
          <cell r="B186" t="str">
            <v>Тошкент вилояти</v>
          </cell>
          <cell r="C186" t="str">
            <v>Пискент тумани</v>
          </cell>
        </row>
        <row r="187">
          <cell r="A187">
            <v>70</v>
          </cell>
          <cell r="B187" t="str">
            <v>Навоий вилояти</v>
          </cell>
          <cell r="C187" t="str">
            <v>Ғазғон тумани</v>
          </cell>
        </row>
        <row r="188">
          <cell r="A188">
            <v>36</v>
          </cell>
          <cell r="B188" t="str">
            <v>Андижон вилояти</v>
          </cell>
          <cell r="C188" t="str">
            <v>Пахтаобод тумани</v>
          </cell>
        </row>
        <row r="189">
          <cell r="A189">
            <v>201</v>
          </cell>
          <cell r="B189" t="str">
            <v>Тошкент шахар</v>
          </cell>
          <cell r="C189" t="str">
            <v>Янгиҳаёт тумани</v>
          </cell>
        </row>
        <row r="190">
          <cell r="A190">
            <v>34</v>
          </cell>
          <cell r="B190" t="str">
            <v>Андижон вилояти</v>
          </cell>
          <cell r="C190" t="str">
            <v>Қўрғонтепа тумани</v>
          </cell>
        </row>
        <row r="191">
          <cell r="A191">
            <v>31</v>
          </cell>
          <cell r="B191" t="str">
            <v>Андижон вилояти</v>
          </cell>
          <cell r="C191" t="str">
            <v>Бўз тумани</v>
          </cell>
        </row>
        <row r="192">
          <cell r="A192">
            <v>154</v>
          </cell>
          <cell r="B192" t="str">
            <v>Хоразм вилояти</v>
          </cell>
          <cell r="C192" t="str">
            <v>Янгиариқ тумани</v>
          </cell>
        </row>
        <row r="193">
          <cell r="A193">
            <v>9</v>
          </cell>
          <cell r="B193" t="str">
            <v>Тошкент шахар</v>
          </cell>
          <cell r="C193" t="str">
            <v>Миробод тумани</v>
          </cell>
        </row>
        <row r="194">
          <cell r="A194">
            <v>53</v>
          </cell>
          <cell r="B194" t="str">
            <v>Жиззах вилояти</v>
          </cell>
          <cell r="C194" t="str">
            <v>Янгиобод тумани</v>
          </cell>
        </row>
        <row r="195">
          <cell r="A195">
            <v>54</v>
          </cell>
          <cell r="B195" t="str">
            <v>Жиззах вилояти</v>
          </cell>
          <cell r="C195" t="str">
            <v>Дўстлик тумани</v>
          </cell>
        </row>
        <row r="196">
          <cell r="A196">
            <v>40</v>
          </cell>
          <cell r="B196" t="str">
            <v>Андижон вилояти</v>
          </cell>
          <cell r="C196" t="str">
            <v>Жалолқудуқ тумани</v>
          </cell>
        </row>
        <row r="197">
          <cell r="A197">
            <v>204</v>
          </cell>
          <cell r="B197" t="str">
            <v>Хоразм вилояти</v>
          </cell>
          <cell r="C197" t="str">
            <v>Хива шаҳри</v>
          </cell>
        </row>
        <row r="198">
          <cell r="A198">
            <v>146</v>
          </cell>
          <cell r="B198" t="str">
            <v>Фарғона вилояти</v>
          </cell>
          <cell r="C198" t="str">
            <v>Сўх тумани</v>
          </cell>
        </row>
        <row r="199">
          <cell r="A199">
            <v>102</v>
          </cell>
          <cell r="B199" t="str">
            <v>Самарқанд вилояти</v>
          </cell>
          <cell r="C199" t="str">
            <v>Оқдарё тумани</v>
          </cell>
        </row>
        <row r="200">
          <cell r="A200">
            <v>73</v>
          </cell>
          <cell r="B200" t="str">
            <v>Навоий вилояти</v>
          </cell>
          <cell r="C200" t="str">
            <v>Конимех тумани</v>
          </cell>
        </row>
        <row r="201">
          <cell r="A201">
            <v>33</v>
          </cell>
          <cell r="B201" t="str">
            <v>Андижон вилояти</v>
          </cell>
          <cell r="C201" t="str">
            <v>Избоскан тумани</v>
          </cell>
        </row>
        <row r="202">
          <cell r="A202">
            <v>96</v>
          </cell>
          <cell r="B202" t="str">
            <v>Самарқанд вилояти</v>
          </cell>
          <cell r="C202" t="str">
            <v>Пастдарғом тумани</v>
          </cell>
        </row>
        <row r="203">
          <cell r="A203">
            <v>3</v>
          </cell>
          <cell r="B203" t="str">
            <v>Тошкент шахар</v>
          </cell>
          <cell r="C203" t="str">
            <v>Яшнобод тумани</v>
          </cell>
        </row>
        <row r="204">
          <cell r="A204">
            <v>10</v>
          </cell>
          <cell r="B204" t="str">
            <v>Тошкент шахар</v>
          </cell>
          <cell r="C204" t="str">
            <v>Шайхонтоҳур тумани</v>
          </cell>
        </row>
        <row r="205">
          <cell r="A205">
            <v>50</v>
          </cell>
          <cell r="B205" t="str">
            <v>Жиззах вилояти</v>
          </cell>
          <cell r="C205" t="str">
            <v>Мирзачўл тумани</v>
          </cell>
        </row>
        <row r="206">
          <cell r="A206">
            <v>198</v>
          </cell>
          <cell r="B206" t="str">
            <v>Тошкент шахар</v>
          </cell>
          <cell r="C206" t="str">
            <v>Мирзо Улуғбек тумани</v>
          </cell>
        </row>
        <row r="207">
          <cell r="A207">
            <v>163</v>
          </cell>
          <cell r="B207" t="str">
            <v>Хоразм вилояти</v>
          </cell>
          <cell r="C207" t="str">
            <v>Урганч шаҳри</v>
          </cell>
        </row>
        <row r="208">
          <cell r="A208">
            <v>7</v>
          </cell>
          <cell r="B208" t="str">
            <v>Тошкент шахар</v>
          </cell>
          <cell r="C208" t="str">
            <v>Яккасарой тумани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"/>
      <sheetName val="Касса"/>
      <sheetName val="Лист4"/>
      <sheetName val="28,07"/>
      <sheetName val="001, Сводка туманла"/>
      <sheetName val="20 талик"/>
      <sheetName val="001, Сводка"/>
    </sheetNames>
    <sheetDataSet>
      <sheetData sheetId="0"/>
      <sheetData sheetId="1"/>
      <sheetData sheetId="2">
        <row r="7">
          <cell r="G7" t="str">
            <v>Бектемир тумани</v>
          </cell>
          <cell r="H7" t="str">
            <v>Бектемирский район</v>
          </cell>
        </row>
        <row r="8">
          <cell r="G8" t="str">
            <v>Олмазор тумани</v>
          </cell>
          <cell r="H8" t="str">
            <v>Алмазарский район</v>
          </cell>
        </row>
        <row r="9">
          <cell r="G9" t="str">
            <v>Яшнобод тумани</v>
          </cell>
          <cell r="H9" t="str">
            <v>Яшнабадский район</v>
          </cell>
        </row>
        <row r="10">
          <cell r="G10" t="str">
            <v>Юнусобод тумани</v>
          </cell>
          <cell r="H10" t="str">
            <v>Юнусабадский район</v>
          </cell>
        </row>
        <row r="11">
          <cell r="G11" t="str">
            <v>Учтепа тумани</v>
          </cell>
          <cell r="H11" t="str">
            <v>Учтепинский район</v>
          </cell>
        </row>
        <row r="12">
          <cell r="G12" t="str">
            <v>Чилонзор тумани</v>
          </cell>
          <cell r="H12" t="str">
            <v>Чиланзарский район</v>
          </cell>
        </row>
        <row r="13">
          <cell r="G13" t="str">
            <v>Яккасарой тумани</v>
          </cell>
          <cell r="H13" t="str">
            <v>Яккасарайский район</v>
          </cell>
        </row>
        <row r="14">
          <cell r="G14" t="str">
            <v>Миробод тумани</v>
          </cell>
          <cell r="H14" t="str">
            <v>Мирабадский район</v>
          </cell>
        </row>
        <row r="15">
          <cell r="G15" t="str">
            <v>Шайхонтоҳур тумани</v>
          </cell>
          <cell r="H15" t="str">
            <v>Шайхантахурский район</v>
          </cell>
        </row>
        <row r="16">
          <cell r="G16" t="str">
            <v>Нукус шаҳри</v>
          </cell>
          <cell r="H16" t="str">
            <v>город Нукус</v>
          </cell>
        </row>
        <row r="17">
          <cell r="G17" t="str">
            <v>Беруний тумани</v>
          </cell>
          <cell r="H17" t="str">
            <v>Берунийский район</v>
          </cell>
        </row>
        <row r="18">
          <cell r="G18" t="str">
            <v>Қонликўл тумани</v>
          </cell>
          <cell r="H18" t="str">
            <v>Канлыкульский район</v>
          </cell>
        </row>
        <row r="19">
          <cell r="G19" t="str">
            <v>Қараўзак тумани</v>
          </cell>
          <cell r="H19" t="str">
            <v>Караузякский район</v>
          </cell>
        </row>
        <row r="20">
          <cell r="G20" t="str">
            <v>Кегайли тумани</v>
          </cell>
          <cell r="H20" t="str">
            <v>Кегейлийский район</v>
          </cell>
        </row>
        <row r="21">
          <cell r="G21" t="str">
            <v>Қўнғирот тумани</v>
          </cell>
          <cell r="H21" t="str">
            <v>Кунградский район</v>
          </cell>
        </row>
        <row r="22">
          <cell r="G22" t="str">
            <v>Нукус тумани</v>
          </cell>
          <cell r="H22" t="str">
            <v>Нукусский район</v>
          </cell>
        </row>
        <row r="23">
          <cell r="G23" t="str">
            <v>Тахтакўпир тумани</v>
          </cell>
          <cell r="H23" t="str">
            <v>Тахтакупырский район</v>
          </cell>
        </row>
        <row r="24">
          <cell r="G24" t="str">
            <v>Тўрткўл тумани</v>
          </cell>
          <cell r="H24" t="str">
            <v>Турткульский район</v>
          </cell>
        </row>
        <row r="25">
          <cell r="G25" t="str">
            <v>Хожaйли тумани</v>
          </cell>
          <cell r="H25" t="str">
            <v>Ходжейлийский район</v>
          </cell>
        </row>
        <row r="26">
          <cell r="G26" t="str">
            <v>Чимбой тумани</v>
          </cell>
          <cell r="H26" t="str">
            <v>Чимбайский район</v>
          </cell>
        </row>
        <row r="27">
          <cell r="G27" t="str">
            <v>Элликқалъа тумани</v>
          </cell>
          <cell r="H27" t="str">
            <v>Элликкалинский район</v>
          </cell>
        </row>
        <row r="28">
          <cell r="G28" t="str">
            <v>Амударё тумани</v>
          </cell>
          <cell r="H28" t="str">
            <v>Амударьинский район</v>
          </cell>
        </row>
        <row r="29">
          <cell r="G29" t="str">
            <v>Мўйноқ тумани</v>
          </cell>
          <cell r="H29" t="str">
            <v>Муйнакский район</v>
          </cell>
        </row>
        <row r="30">
          <cell r="G30" t="str">
            <v>Шуманай тумани</v>
          </cell>
          <cell r="H30" t="str">
            <v>Шуманайский район</v>
          </cell>
        </row>
        <row r="31">
          <cell r="G31" t="str">
            <v>Андижон шаҳри</v>
          </cell>
          <cell r="H31" t="str">
            <v>город Андижан</v>
          </cell>
        </row>
        <row r="32">
          <cell r="G32" t="str">
            <v>Хонобод шаҳри</v>
          </cell>
          <cell r="H32" t="str">
            <v>город Ханабад</v>
          </cell>
        </row>
        <row r="33">
          <cell r="G33" t="str">
            <v>Олтинкўл тумани</v>
          </cell>
          <cell r="H33" t="str">
            <v>Алтынкульский район</v>
          </cell>
        </row>
        <row r="34">
          <cell r="G34" t="str">
            <v>Андижон тумани</v>
          </cell>
          <cell r="H34" t="str">
            <v>Андижанский район</v>
          </cell>
        </row>
        <row r="35">
          <cell r="G35" t="str">
            <v>Балиқчи тумани</v>
          </cell>
          <cell r="H35" t="str">
            <v>Балыкчинский район</v>
          </cell>
        </row>
        <row r="36">
          <cell r="G36" t="str">
            <v>Бўз тумани</v>
          </cell>
          <cell r="H36" t="str">
            <v>Бозский район</v>
          </cell>
        </row>
        <row r="37">
          <cell r="G37" t="str">
            <v>Булоқбоши тумани</v>
          </cell>
          <cell r="H37" t="str">
            <v>Булакбашинский район</v>
          </cell>
        </row>
        <row r="38">
          <cell r="G38" t="str">
            <v>Избоскан тумани</v>
          </cell>
          <cell r="H38" t="str">
            <v>Избасканский район</v>
          </cell>
        </row>
        <row r="39">
          <cell r="G39" t="str">
            <v>Қўрғонтепа тумани</v>
          </cell>
          <cell r="H39" t="str">
            <v>Кургантепинский район</v>
          </cell>
        </row>
        <row r="40">
          <cell r="G40" t="str">
            <v>Мархамат тумани</v>
          </cell>
          <cell r="H40" t="str">
            <v>Мархаматский район</v>
          </cell>
        </row>
        <row r="41">
          <cell r="G41" t="str">
            <v>Пахтаобод тумани</v>
          </cell>
          <cell r="H41" t="str">
            <v>Пахтаабадский район</v>
          </cell>
        </row>
        <row r="42">
          <cell r="G42" t="str">
            <v>Улуғнор тумани</v>
          </cell>
          <cell r="H42" t="str">
            <v>Улугнорский район</v>
          </cell>
        </row>
        <row r="43">
          <cell r="G43" t="str">
            <v>Хўжаобод тумани</v>
          </cell>
          <cell r="H43" t="str">
            <v>Ходжаабадский район</v>
          </cell>
        </row>
        <row r="44">
          <cell r="G44" t="str">
            <v>Асака тумани</v>
          </cell>
          <cell r="H44" t="str">
            <v>Асакинский район</v>
          </cell>
        </row>
        <row r="45">
          <cell r="G45" t="str">
            <v>Жалолқудуқ тумани</v>
          </cell>
          <cell r="H45" t="str">
            <v>Джалалкудукский район</v>
          </cell>
        </row>
        <row r="46">
          <cell r="G46" t="str">
            <v>Шахрихон тумани</v>
          </cell>
          <cell r="H46" t="str">
            <v>Шахриханский район</v>
          </cell>
        </row>
        <row r="47">
          <cell r="G47" t="str">
            <v>Жиззах шаҳри</v>
          </cell>
          <cell r="H47" t="str">
            <v>город Джизак</v>
          </cell>
        </row>
        <row r="48">
          <cell r="G48" t="str">
            <v>Арнасой тумани</v>
          </cell>
          <cell r="H48" t="str">
            <v>Арнасайский район</v>
          </cell>
        </row>
        <row r="49">
          <cell r="G49" t="str">
            <v>Бахмал тумани</v>
          </cell>
          <cell r="H49" t="str">
            <v>Бахмальский район</v>
          </cell>
        </row>
        <row r="50">
          <cell r="G50" t="str">
            <v>Ғаллаорол тумани</v>
          </cell>
          <cell r="H50" t="str">
            <v>Галляаральский район</v>
          </cell>
        </row>
        <row r="51">
          <cell r="G51" t="e">
            <v>#N/A</v>
          </cell>
          <cell r="H51" t="str">
            <v>Джизакский район</v>
          </cell>
        </row>
        <row r="52">
          <cell r="G52" t="str">
            <v>Зомин тумани</v>
          </cell>
          <cell r="H52" t="str">
            <v>Зааминский район</v>
          </cell>
        </row>
        <row r="53">
          <cell r="G53" t="str">
            <v>Зарбдор тумани</v>
          </cell>
          <cell r="H53" t="str">
            <v>Зарбдарский район</v>
          </cell>
        </row>
        <row r="54">
          <cell r="G54" t="str">
            <v>Зафаробод тумани</v>
          </cell>
          <cell r="H54" t="str">
            <v>Зафарабадский район</v>
          </cell>
        </row>
        <row r="55">
          <cell r="G55" t="str">
            <v>Мирзачўл тумани</v>
          </cell>
          <cell r="H55" t="str">
            <v>Мирзачульский район</v>
          </cell>
        </row>
        <row r="56">
          <cell r="G56" t="str">
            <v>Пахтакор тумани</v>
          </cell>
          <cell r="H56" t="str">
            <v>Пахтакорский район</v>
          </cell>
        </row>
        <row r="57">
          <cell r="G57" t="str">
            <v>Фориш тумани</v>
          </cell>
          <cell r="H57" t="str">
            <v>Фаришский район</v>
          </cell>
        </row>
        <row r="58">
          <cell r="G58" t="str">
            <v>Янгиобод тумани</v>
          </cell>
          <cell r="H58" t="str">
            <v>Янгиабадский район</v>
          </cell>
        </row>
        <row r="59">
          <cell r="G59" t="str">
            <v>Дўстлик тумани</v>
          </cell>
          <cell r="H59" t="str">
            <v>Дустликский район</v>
          </cell>
        </row>
        <row r="60">
          <cell r="G60" t="str">
            <v>Қарши шаҳри</v>
          </cell>
          <cell r="H60" t="str">
            <v>город Карши</v>
          </cell>
        </row>
        <row r="61">
          <cell r="G61" t="str">
            <v>Ғузор тумани</v>
          </cell>
          <cell r="H61" t="str">
            <v>Гузарский район</v>
          </cell>
        </row>
        <row r="62">
          <cell r="G62" t="str">
            <v>Деҳқонобод тумани</v>
          </cell>
          <cell r="H62" t="str">
            <v>Дехканабадский район</v>
          </cell>
        </row>
        <row r="63">
          <cell r="G63" t="str">
            <v>Қамаши тумани</v>
          </cell>
          <cell r="H63" t="str">
            <v>Камашинский район</v>
          </cell>
        </row>
        <row r="64">
          <cell r="G64" t="str">
            <v>Қарши тумани</v>
          </cell>
          <cell r="H64" t="str">
            <v>Каршинский район</v>
          </cell>
        </row>
        <row r="65">
          <cell r="G65" t="str">
            <v>Касби тумани</v>
          </cell>
          <cell r="H65" t="str">
            <v>Касбийский район</v>
          </cell>
        </row>
        <row r="66">
          <cell r="G66" t="str">
            <v>Китоб тумани</v>
          </cell>
          <cell r="H66" t="str">
            <v>Китабский район</v>
          </cell>
        </row>
        <row r="67">
          <cell r="G67" t="str">
            <v>Миришкор тумани</v>
          </cell>
          <cell r="H67" t="str">
            <v>Миришкорский район</v>
          </cell>
        </row>
        <row r="68">
          <cell r="G68" t="str">
            <v>Муборак тумани</v>
          </cell>
          <cell r="H68" t="str">
            <v>Мубарекский район</v>
          </cell>
        </row>
        <row r="69">
          <cell r="G69" t="str">
            <v>Нишон тумани</v>
          </cell>
          <cell r="H69" t="str">
            <v>Нишанский район</v>
          </cell>
        </row>
        <row r="70">
          <cell r="G70" t="str">
            <v>Чироқчи тумани</v>
          </cell>
          <cell r="H70" t="str">
            <v>Чиракчинский район</v>
          </cell>
        </row>
        <row r="71">
          <cell r="G71" t="str">
            <v>Шахрисабз тумани</v>
          </cell>
          <cell r="H71" t="str">
            <v>Шахрисабзский район</v>
          </cell>
        </row>
        <row r="72">
          <cell r="G72" t="str">
            <v>Шахрисабз шаҳри</v>
          </cell>
          <cell r="H72" t="str">
            <v>город Шахрисабз</v>
          </cell>
        </row>
        <row r="73">
          <cell r="G73" t="str">
            <v>Косон тумани</v>
          </cell>
          <cell r="H73" t="str">
            <v>Касанский район</v>
          </cell>
        </row>
        <row r="74">
          <cell r="G74" t="str">
            <v>Яккабоғ тумани</v>
          </cell>
          <cell r="H74" t="str">
            <v>Яккабагский район</v>
          </cell>
        </row>
        <row r="75">
          <cell r="G75" t="e">
            <v>#N/A</v>
          </cell>
          <cell r="H75" t="str">
            <v>Навоийский район</v>
          </cell>
        </row>
        <row r="76">
          <cell r="G76" t="str">
            <v>Зарафшон шаҳри</v>
          </cell>
          <cell r="H76" t="str">
            <v>город Зарафшан</v>
          </cell>
        </row>
        <row r="77">
          <cell r="G77" t="str">
            <v>Навоий шаҳри</v>
          </cell>
          <cell r="H77" t="str">
            <v>город Навои</v>
          </cell>
        </row>
        <row r="78">
          <cell r="G78" t="str">
            <v>Конимех тумани</v>
          </cell>
          <cell r="H78" t="str">
            <v>Канимехский район</v>
          </cell>
        </row>
        <row r="79">
          <cell r="G79" t="str">
            <v>Кармана тумани</v>
          </cell>
          <cell r="H79" t="str">
            <v>Карманинский район</v>
          </cell>
        </row>
        <row r="80">
          <cell r="G80" t="str">
            <v>Қизилтепа тумани</v>
          </cell>
          <cell r="H80" t="str">
            <v>Кызылтепинский район</v>
          </cell>
        </row>
        <row r="81">
          <cell r="G81" t="str">
            <v>Навбахор тумани</v>
          </cell>
          <cell r="H81" t="str">
            <v>Навбахорский район</v>
          </cell>
        </row>
        <row r="82">
          <cell r="G82" t="str">
            <v>Нурота тумани</v>
          </cell>
          <cell r="H82" t="str">
            <v>Нуратинский район</v>
          </cell>
        </row>
        <row r="83">
          <cell r="G83" t="str">
            <v>Томди тумани</v>
          </cell>
          <cell r="H83" t="str">
            <v>Тамдынский район</v>
          </cell>
        </row>
        <row r="84">
          <cell r="G84" t="str">
            <v>Учқудуқ тумани</v>
          </cell>
          <cell r="H84" t="str">
            <v>Учкудукский район</v>
          </cell>
        </row>
        <row r="85">
          <cell r="G85" t="str">
            <v>Хатирчи тумани</v>
          </cell>
          <cell r="H85" t="str">
            <v>Хатырчинский район</v>
          </cell>
        </row>
        <row r="86">
          <cell r="G86" t="str">
            <v>Янгиқўрғон тумани</v>
          </cell>
          <cell r="H86" t="str">
            <v>Янгикурганский район</v>
          </cell>
        </row>
        <row r="87">
          <cell r="G87" t="str">
            <v>Наманган шаҳри</v>
          </cell>
          <cell r="H87" t="str">
            <v>город Наманган</v>
          </cell>
        </row>
        <row r="88">
          <cell r="G88" t="str">
            <v>Косонсой тумани</v>
          </cell>
          <cell r="H88" t="str">
            <v>Касансайский район</v>
          </cell>
        </row>
        <row r="89">
          <cell r="G89" t="str">
            <v>Чуст тумани</v>
          </cell>
          <cell r="H89" t="str">
            <v>Чустский район</v>
          </cell>
        </row>
        <row r="90">
          <cell r="G90" t="str">
            <v>Мингбулоқ тумани</v>
          </cell>
          <cell r="H90" t="str">
            <v>Мингбулакский район</v>
          </cell>
        </row>
        <row r="91">
          <cell r="G91" t="str">
            <v>Наманган тумани</v>
          </cell>
          <cell r="H91" t="str">
            <v>Наманганский район</v>
          </cell>
        </row>
        <row r="92">
          <cell r="G92" t="str">
            <v>Учқўрғон тумани</v>
          </cell>
          <cell r="H92" t="str">
            <v>Учкурганский район</v>
          </cell>
        </row>
        <row r="93">
          <cell r="G93" t="str">
            <v>Норин тумани</v>
          </cell>
          <cell r="H93" t="str">
            <v>Нарынский район</v>
          </cell>
        </row>
        <row r="94">
          <cell r="G94" t="str">
            <v>Уйчи тумани</v>
          </cell>
          <cell r="H94" t="str">
            <v>Уйчинский район</v>
          </cell>
        </row>
        <row r="95">
          <cell r="G95" t="str">
            <v>Поп тумани</v>
          </cell>
          <cell r="H95" t="str">
            <v>Папский район</v>
          </cell>
        </row>
        <row r="96">
          <cell r="G96" t="str">
            <v>Чортоқ тумани</v>
          </cell>
          <cell r="H96" t="str">
            <v>Чартакский район</v>
          </cell>
        </row>
        <row r="97">
          <cell r="G97" t="str">
            <v>Турақўрғон тумани</v>
          </cell>
          <cell r="H97" t="str">
            <v>Туракурганский район</v>
          </cell>
        </row>
        <row r="98">
          <cell r="G98" t="str">
            <v>Ургут тумани</v>
          </cell>
          <cell r="H98" t="str">
            <v>Ургутский район</v>
          </cell>
        </row>
        <row r="99">
          <cell r="G99" t="str">
            <v>Тойлоқ тумани</v>
          </cell>
          <cell r="H99" t="str">
            <v>Тайлакский район</v>
          </cell>
        </row>
        <row r="100">
          <cell r="G100" t="str">
            <v>Пахтачи тумани</v>
          </cell>
          <cell r="H100" t="str">
            <v>Пахтачийский район</v>
          </cell>
        </row>
        <row r="101">
          <cell r="G101" t="str">
            <v>Пастдарғом тумани</v>
          </cell>
          <cell r="H101" t="str">
            <v>Пастдаргомский район</v>
          </cell>
        </row>
        <row r="102">
          <cell r="G102" t="str">
            <v>Нуробод тумани</v>
          </cell>
          <cell r="H102" t="str">
            <v>Нурабадский район</v>
          </cell>
        </row>
        <row r="103">
          <cell r="G103" t="str">
            <v>Нарпай тумани</v>
          </cell>
          <cell r="H103" t="str">
            <v>Нарпайский район</v>
          </cell>
        </row>
        <row r="104">
          <cell r="G104" t="str">
            <v>Қўшрабод тумани</v>
          </cell>
          <cell r="H104" t="str">
            <v>Кошрабадский район</v>
          </cell>
        </row>
        <row r="105">
          <cell r="G105" t="str">
            <v>Иштихон тумани</v>
          </cell>
          <cell r="H105" t="str">
            <v>Иштыханский район</v>
          </cell>
        </row>
        <row r="106">
          <cell r="G106" t="str">
            <v>Жомбой тумани</v>
          </cell>
          <cell r="H106" t="str">
            <v>Джамбайский район</v>
          </cell>
        </row>
        <row r="107">
          <cell r="G107" t="str">
            <v>Оқдарё тумани</v>
          </cell>
          <cell r="H107" t="str">
            <v>Акдарьинский район</v>
          </cell>
        </row>
        <row r="108">
          <cell r="G108" t="str">
            <v>Самарқанд шаҳри</v>
          </cell>
          <cell r="H108" t="str">
            <v>город Самарканд</v>
          </cell>
        </row>
        <row r="109">
          <cell r="G109" t="str">
            <v>Самарқанд тумани</v>
          </cell>
          <cell r="H109" t="str">
            <v>Самаркандский район</v>
          </cell>
        </row>
        <row r="110">
          <cell r="G110" t="str">
            <v>Паяриқ тумани</v>
          </cell>
          <cell r="H110" t="str">
            <v>Пайарыкский район</v>
          </cell>
        </row>
        <row r="111">
          <cell r="G111" t="str">
            <v>Каттақўрғон тумани</v>
          </cell>
          <cell r="H111" t="str">
            <v>Каттакурганский район</v>
          </cell>
        </row>
        <row r="112">
          <cell r="G112" t="str">
            <v>Булунғур тумани</v>
          </cell>
          <cell r="H112" t="str">
            <v>Булунгурский район</v>
          </cell>
        </row>
        <row r="113">
          <cell r="G113" t="str">
            <v>Каттақўрғон шаҳри</v>
          </cell>
          <cell r="H113" t="str">
            <v>город Каттакурган</v>
          </cell>
        </row>
        <row r="114">
          <cell r="G114" t="str">
            <v>Шўрчи тумани</v>
          </cell>
          <cell r="H114" t="str">
            <v>Шурчинский район‎</v>
          </cell>
        </row>
        <row r="115">
          <cell r="G115" t="str">
            <v>Шеробод тумани</v>
          </cell>
          <cell r="H115" t="str">
            <v>Шерабадский район</v>
          </cell>
        </row>
        <row r="116">
          <cell r="G116" t="str">
            <v>Узун тумани</v>
          </cell>
          <cell r="H116" t="str">
            <v>Узунский район‎</v>
          </cell>
        </row>
        <row r="117">
          <cell r="G117" t="str">
            <v>Термиз тумани</v>
          </cell>
          <cell r="H117" t="str">
            <v>Термезский район‎</v>
          </cell>
        </row>
        <row r="118">
          <cell r="G118" t="str">
            <v>Музробод тумани</v>
          </cell>
          <cell r="H118" t="str">
            <v>Музрабадский район‎</v>
          </cell>
        </row>
        <row r="119">
          <cell r="G119" t="str">
            <v>Қумқўрғон тумани</v>
          </cell>
          <cell r="H119" t="str">
            <v>Кумкурганский район‎</v>
          </cell>
        </row>
        <row r="120">
          <cell r="G120" t="str">
            <v>Қизириқ тумани</v>
          </cell>
          <cell r="H120" t="str">
            <v>Кизирикский район‎</v>
          </cell>
        </row>
        <row r="121">
          <cell r="G121" t="str">
            <v>Жарқўрғон тумани</v>
          </cell>
          <cell r="H121" t="str">
            <v>Джаркурганский район‎</v>
          </cell>
        </row>
        <row r="122">
          <cell r="G122" t="str">
            <v>Денов тумани</v>
          </cell>
          <cell r="H122" t="str">
            <v>Денауский район‎</v>
          </cell>
        </row>
        <row r="123">
          <cell r="G123" t="str">
            <v>Бойсун тумани</v>
          </cell>
          <cell r="H123" t="str">
            <v>Байсунский район‎</v>
          </cell>
        </row>
        <row r="124">
          <cell r="G124" t="str">
            <v>Олтинсой тумани</v>
          </cell>
          <cell r="H124" t="str">
            <v>Алтынсайский район‎</v>
          </cell>
        </row>
        <row r="125">
          <cell r="G125" t="str">
            <v>Термиз шаҳри</v>
          </cell>
          <cell r="H125" t="str">
            <v>город Термез</v>
          </cell>
        </row>
        <row r="126">
          <cell r="G126" t="str">
            <v>Сариосиё тумани</v>
          </cell>
          <cell r="H126" t="str">
            <v>Сариасийский район‎</v>
          </cell>
        </row>
        <row r="127">
          <cell r="G127" t="str">
            <v>Ангор тумани</v>
          </cell>
          <cell r="H127" t="str">
            <v>Ангорский район‎</v>
          </cell>
        </row>
        <row r="128">
          <cell r="G128" t="str">
            <v>Ховос тумани</v>
          </cell>
          <cell r="H128" t="str">
            <v>Хавастский район</v>
          </cell>
        </row>
        <row r="129">
          <cell r="G129" t="str">
            <v>Сирдарё тумани</v>
          </cell>
          <cell r="H129" t="str">
            <v>Сырдарьинский район</v>
          </cell>
        </row>
        <row r="130">
          <cell r="G130" t="str">
            <v>Сардоба тумани</v>
          </cell>
          <cell r="H130" t="str">
            <v>Сардобинский район</v>
          </cell>
        </row>
        <row r="131">
          <cell r="G131" t="str">
            <v>Мирзаобод тумани</v>
          </cell>
          <cell r="H131" t="str">
            <v>Мирзаабадский район</v>
          </cell>
        </row>
        <row r="132">
          <cell r="G132" t="str">
            <v>Гулистон тумани</v>
          </cell>
          <cell r="H132" t="str">
            <v>Гулистанский район</v>
          </cell>
        </row>
        <row r="133">
          <cell r="G133" t="str">
            <v>Боёвут тумани</v>
          </cell>
          <cell r="H133" t="str">
            <v>Баяутский район</v>
          </cell>
        </row>
        <row r="134">
          <cell r="G134" t="str">
            <v>Оқолтин тумани</v>
          </cell>
          <cell r="H134" t="str">
            <v>Акалтынский район</v>
          </cell>
        </row>
        <row r="135">
          <cell r="G135" t="str">
            <v>Янгиер шаҳри</v>
          </cell>
          <cell r="H135" t="str">
            <v>город Янгиер</v>
          </cell>
        </row>
        <row r="136">
          <cell r="G136" t="str">
            <v>Ширин шаҳри</v>
          </cell>
          <cell r="H136" t="str">
            <v>город Ширин</v>
          </cell>
        </row>
        <row r="137">
          <cell r="G137" t="str">
            <v>Сайхунобод тумани</v>
          </cell>
          <cell r="H137" t="str">
            <v>Сайхунабадский район</v>
          </cell>
        </row>
        <row r="138">
          <cell r="G138" t="str">
            <v>Гулистон шаҳри</v>
          </cell>
          <cell r="H138" t="str">
            <v>город Гулистан</v>
          </cell>
        </row>
        <row r="139">
          <cell r="G139" t="str">
            <v>Бешариқ тумани</v>
          </cell>
          <cell r="H139" t="str">
            <v>Бешарыкский район</v>
          </cell>
        </row>
        <row r="140">
          <cell r="G140" t="str">
            <v>Боғдод тумани</v>
          </cell>
          <cell r="H140" t="str">
            <v>Багдадский район</v>
          </cell>
        </row>
        <row r="141">
          <cell r="G141" t="str">
            <v>Олтиариқ тумани</v>
          </cell>
          <cell r="H141" t="str">
            <v>Алтыарыкский район</v>
          </cell>
        </row>
        <row r="142">
          <cell r="G142" t="str">
            <v>Фарғона шаҳри</v>
          </cell>
          <cell r="H142" t="str">
            <v>город Фергана</v>
          </cell>
        </row>
        <row r="143">
          <cell r="G143" t="str">
            <v>Марғилон шаҳри</v>
          </cell>
          <cell r="H143" t="str">
            <v>город Маргилан</v>
          </cell>
        </row>
        <row r="144">
          <cell r="G144" t="str">
            <v>Қўқон шаҳри</v>
          </cell>
          <cell r="H144" t="str">
            <v>город Коканд</v>
          </cell>
        </row>
        <row r="145">
          <cell r="G145" t="str">
            <v>Ёзёвон тумани</v>
          </cell>
          <cell r="H145" t="str">
            <v>Язъяванский район</v>
          </cell>
        </row>
        <row r="146">
          <cell r="G146" t="str">
            <v>Фурқат тумани</v>
          </cell>
          <cell r="H146" t="str">
            <v>Фуркатский район</v>
          </cell>
        </row>
        <row r="147">
          <cell r="G147" t="str">
            <v>Фарғона тумани</v>
          </cell>
          <cell r="H147" t="str">
            <v>Ферганский район</v>
          </cell>
        </row>
        <row r="148">
          <cell r="G148" t="str">
            <v>Учкўприк тумани</v>
          </cell>
          <cell r="H148" t="str">
            <v>Учкуприкский район</v>
          </cell>
        </row>
        <row r="149">
          <cell r="G149" t="str">
            <v>Ўзбекистон тумани</v>
          </cell>
          <cell r="H149" t="str">
            <v>Узбекистанский район</v>
          </cell>
        </row>
        <row r="150">
          <cell r="G150" t="str">
            <v>Тошлоқ тумани</v>
          </cell>
          <cell r="H150" t="str">
            <v>Ташлакский район</v>
          </cell>
        </row>
        <row r="151">
          <cell r="G151" t="str">
            <v>Сўх тумани</v>
          </cell>
          <cell r="H151" t="str">
            <v>Сохский район</v>
          </cell>
        </row>
        <row r="152">
          <cell r="G152" t="str">
            <v>Риштон тумани</v>
          </cell>
          <cell r="H152" t="str">
            <v>Риштанский район</v>
          </cell>
        </row>
        <row r="153">
          <cell r="G153" t="str">
            <v>Кўштепа тумани</v>
          </cell>
          <cell r="H153" t="str">
            <v>Куштепинский район</v>
          </cell>
        </row>
        <row r="154">
          <cell r="G154" t="str">
            <v>Қува тумани</v>
          </cell>
          <cell r="H154" t="str">
            <v>Кувинский район</v>
          </cell>
        </row>
        <row r="155">
          <cell r="G155" t="str">
            <v>Данғара тумани</v>
          </cell>
          <cell r="H155" t="str">
            <v>Дангаринский район</v>
          </cell>
        </row>
        <row r="156">
          <cell r="G156" t="str">
            <v>Бувайда тумани</v>
          </cell>
          <cell r="H156" t="str">
            <v>Бувайдинский район</v>
          </cell>
        </row>
        <row r="157">
          <cell r="G157" t="str">
            <v>Қувасой шаҳри</v>
          </cell>
          <cell r="H157" t="str">
            <v>город Кувасай</v>
          </cell>
        </row>
        <row r="158">
          <cell r="G158" t="str">
            <v>Янгибозор тумани</v>
          </cell>
          <cell r="H158" t="str">
            <v>Янгибазарский район</v>
          </cell>
        </row>
        <row r="159">
          <cell r="G159" t="str">
            <v>Янгиариқ тумани</v>
          </cell>
          <cell r="H159" t="str">
            <v>Янгиарыкский район</v>
          </cell>
        </row>
        <row r="160">
          <cell r="G160" t="str">
            <v>Шовот тумани</v>
          </cell>
          <cell r="H160" t="str">
            <v>Шаватский район</v>
          </cell>
        </row>
        <row r="161">
          <cell r="G161" t="str">
            <v>Хива тумани</v>
          </cell>
          <cell r="H161" t="str">
            <v>Хивинский район</v>
          </cell>
        </row>
        <row r="162">
          <cell r="G162" t="str">
            <v>Хонқа тумани</v>
          </cell>
          <cell r="H162" t="str">
            <v>Ханкинский район</v>
          </cell>
        </row>
        <row r="163">
          <cell r="G163" t="str">
            <v>Хазорасп тумани</v>
          </cell>
          <cell r="H163" t="str">
            <v>Хазараспский район</v>
          </cell>
        </row>
        <row r="164">
          <cell r="G164" t="str">
            <v>Урганч тумани</v>
          </cell>
          <cell r="H164" t="str">
            <v>Ургенчский район</v>
          </cell>
        </row>
        <row r="165">
          <cell r="G165" t="str">
            <v>Қўшкўпир тумани</v>
          </cell>
          <cell r="H165" t="str">
            <v>Кошкупырский район</v>
          </cell>
        </row>
        <row r="166">
          <cell r="G166" t="str">
            <v>Гурлан тумани</v>
          </cell>
          <cell r="H166" t="str">
            <v>Гурленский район</v>
          </cell>
        </row>
        <row r="167">
          <cell r="G167" t="str">
            <v>Боғот тумани</v>
          </cell>
          <cell r="H167" t="str">
            <v>Багатский район</v>
          </cell>
        </row>
        <row r="168">
          <cell r="G168" t="str">
            <v>Урганч шаҳри</v>
          </cell>
          <cell r="H168" t="str">
            <v>город Ургенч</v>
          </cell>
        </row>
        <row r="169">
          <cell r="G169" t="str">
            <v>Ромитан тумани</v>
          </cell>
          <cell r="H169" t="str">
            <v>Ромитанский район</v>
          </cell>
        </row>
        <row r="170">
          <cell r="G170" t="str">
            <v>Қоровулбозор тумани</v>
          </cell>
          <cell r="H170" t="str">
            <v>Караулбазарский район</v>
          </cell>
        </row>
        <row r="171">
          <cell r="G171" t="str">
            <v>Қоракўл тумани</v>
          </cell>
          <cell r="H171" t="str">
            <v>Каракульский район</v>
          </cell>
        </row>
        <row r="172">
          <cell r="G172" t="str">
            <v>Когон тумани</v>
          </cell>
          <cell r="H172" t="str">
            <v>Каганский район</v>
          </cell>
        </row>
        <row r="173">
          <cell r="G173" t="str">
            <v>Жондор тумани</v>
          </cell>
          <cell r="H173" t="str">
            <v>Жондорский район</v>
          </cell>
        </row>
        <row r="174">
          <cell r="G174" t="str">
            <v>Ғиждувон тумани</v>
          </cell>
          <cell r="H174" t="str">
            <v>Гиждуванский район</v>
          </cell>
        </row>
        <row r="175">
          <cell r="G175" t="str">
            <v>Вобкент тумани</v>
          </cell>
          <cell r="H175" t="str">
            <v>Вабкентский район</v>
          </cell>
        </row>
        <row r="176">
          <cell r="G176" t="str">
            <v>Бухоро тумани</v>
          </cell>
          <cell r="H176" t="str">
            <v>Бухарский район</v>
          </cell>
        </row>
        <row r="177">
          <cell r="G177" t="str">
            <v>Олот тумани</v>
          </cell>
          <cell r="H177" t="str">
            <v>Алатский район</v>
          </cell>
        </row>
        <row r="178">
          <cell r="G178" t="str">
            <v>Шофиркон тумани</v>
          </cell>
          <cell r="H178" t="str">
            <v>Шафирканский район‎</v>
          </cell>
        </row>
        <row r="179">
          <cell r="G179" t="str">
            <v>Пешку тумани</v>
          </cell>
          <cell r="H179" t="str">
            <v>Пешкунский район‎</v>
          </cell>
        </row>
        <row r="180">
          <cell r="G180" t="str">
            <v>Когон шаҳри</v>
          </cell>
          <cell r="H180" t="str">
            <v>город Каган</v>
          </cell>
        </row>
        <row r="181">
          <cell r="G181" t="str">
            <v>Бухоро шаҳри</v>
          </cell>
          <cell r="H181" t="str">
            <v>город Бухара</v>
          </cell>
        </row>
        <row r="182">
          <cell r="G182" t="str">
            <v>Олмалиқ шаҳри</v>
          </cell>
          <cell r="H182" t="str">
            <v>город Алмалык</v>
          </cell>
        </row>
        <row r="183">
          <cell r="G183" t="str">
            <v>Оҳангарон шаҳри</v>
          </cell>
          <cell r="H183" t="str">
            <v>город Ахангаран</v>
          </cell>
        </row>
        <row r="184">
          <cell r="G184" t="str">
            <v>Ангрен шаҳри</v>
          </cell>
          <cell r="H184" t="str">
            <v>город Ангрен</v>
          </cell>
        </row>
        <row r="185">
          <cell r="G185" t="str">
            <v>Бекобод шаҳри</v>
          </cell>
          <cell r="H185" t="str">
            <v>город Бекабад</v>
          </cell>
        </row>
        <row r="186">
          <cell r="G186" t="str">
            <v>Оққўрқон тумани</v>
          </cell>
          <cell r="H186" t="str">
            <v>Аккурганский район</v>
          </cell>
        </row>
        <row r="187">
          <cell r="G187" t="str">
            <v>Оҳангарон тумани</v>
          </cell>
          <cell r="H187" t="str">
            <v>Ахангаранский район</v>
          </cell>
        </row>
        <row r="188">
          <cell r="G188" t="str">
            <v>Бекобод тумани</v>
          </cell>
          <cell r="H188" t="str">
            <v>Бекабадский район</v>
          </cell>
        </row>
        <row r="189">
          <cell r="G189" t="str">
            <v>Бўка тумани</v>
          </cell>
          <cell r="H189" t="str">
            <v>Букинский район</v>
          </cell>
        </row>
        <row r="190">
          <cell r="G190" t="str">
            <v>Қибрай тумани</v>
          </cell>
          <cell r="H190" t="str">
            <v>Кибрайский район</v>
          </cell>
        </row>
        <row r="191">
          <cell r="G191" t="str">
            <v>Қуйичирчиқ тумани</v>
          </cell>
          <cell r="H191" t="str">
            <v>Куйичирчикский район</v>
          </cell>
        </row>
        <row r="192">
          <cell r="G192" t="str">
            <v>Паркент тумани</v>
          </cell>
          <cell r="H192" t="str">
            <v>Паркентский район</v>
          </cell>
        </row>
        <row r="193">
          <cell r="G193" t="str">
            <v>Пискент тумани</v>
          </cell>
          <cell r="H193" t="str">
            <v>Пскентский район</v>
          </cell>
        </row>
        <row r="194">
          <cell r="G194" t="str">
            <v>Ўртачирчиқ тумани</v>
          </cell>
          <cell r="H194" t="str">
            <v>Уртачирчикский район</v>
          </cell>
        </row>
        <row r="195">
          <cell r="G195" t="str">
            <v>Чиноз тумани</v>
          </cell>
          <cell r="H195" t="str">
            <v>Чиназский район</v>
          </cell>
        </row>
        <row r="196">
          <cell r="G196" t="str">
            <v>Юқоричирчиқ тумани</v>
          </cell>
          <cell r="H196" t="str">
            <v>Юкоричирчикский район</v>
          </cell>
        </row>
        <row r="197">
          <cell r="G197" t="str">
            <v>Янгийўл тумани</v>
          </cell>
          <cell r="H197" t="str">
            <v>Янгиюльский район</v>
          </cell>
        </row>
        <row r="198">
          <cell r="G198" t="str">
            <v>Чирчиқ шаҳри</v>
          </cell>
          <cell r="H198" t="str">
            <v>город Чирчик</v>
          </cell>
        </row>
        <row r="199">
          <cell r="G199" t="str">
            <v>Бўстонлиқ тумани</v>
          </cell>
          <cell r="H199" t="str">
            <v>Бостанлыкский район</v>
          </cell>
        </row>
        <row r="200">
          <cell r="G200" t="str">
            <v>Зангиота тумани</v>
          </cell>
          <cell r="H200" t="str">
            <v>Зангиатинский район</v>
          </cell>
        </row>
        <row r="201">
          <cell r="G201" t="str">
            <v>Тошкент тумани</v>
          </cell>
          <cell r="H201" t="str">
            <v>Ташкентский район</v>
          </cell>
        </row>
        <row r="202">
          <cell r="G202" t="str">
            <v>Мирзо Улуғбек тумани</v>
          </cell>
          <cell r="H202" t="str">
            <v>Мирзо Улуғбекский район</v>
          </cell>
        </row>
        <row r="203">
          <cell r="G203" t="str">
            <v>Сергели тумани</v>
          </cell>
          <cell r="H203" t="str">
            <v>Сергелинский район</v>
          </cell>
        </row>
        <row r="204">
          <cell r="G204" t="str">
            <v>Янгиҳаёт тумани</v>
          </cell>
          <cell r="H204" t="str">
            <v>Янгихаятский район</v>
          </cell>
        </row>
        <row r="205">
          <cell r="G205" t="str">
            <v>Янгийўл шаҳри</v>
          </cell>
          <cell r="H205" t="str">
            <v>город Янгийул</v>
          </cell>
        </row>
        <row r="206">
          <cell r="G206" t="str">
            <v>Нурафшон шаҳри</v>
          </cell>
          <cell r="H206" t="str">
            <v>город Нурафшон</v>
          </cell>
        </row>
        <row r="207">
          <cell r="G207" t="str">
            <v>Хива шаҳри</v>
          </cell>
          <cell r="H207" t="str">
            <v>город Хива</v>
          </cell>
        </row>
        <row r="208">
          <cell r="G208" t="str">
            <v>Шароф Рашидов тумани</v>
          </cell>
          <cell r="H208" t="str">
            <v>Шараф Рашидовский район</v>
          </cell>
        </row>
        <row r="209">
          <cell r="G209" t="str">
            <v>Тупроққалъа тумани</v>
          </cell>
          <cell r="H209" t="str">
            <v>Тупроккалинский район</v>
          </cell>
        </row>
        <row r="210">
          <cell r="G210" t="str">
            <v>Бандихон тумани</v>
          </cell>
          <cell r="H210" t="str">
            <v>Бандихон</v>
          </cell>
        </row>
        <row r="211">
          <cell r="G211" t="str">
            <v>Бўзатов тумани</v>
          </cell>
          <cell r="H211" t="str">
            <v>Бозатауский район</v>
          </cell>
        </row>
        <row r="212">
          <cell r="G212" t="str">
            <v>Тахиатош тумани</v>
          </cell>
          <cell r="H212" t="str">
            <v>Тахиаташский район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workbookViewId="0">
      <selection activeCell="E24" sqref="E24"/>
    </sheetView>
  </sheetViews>
  <sheetFormatPr defaultColWidth="57.5703125" defaultRowHeight="15" outlineLevelRow="1" x14ac:dyDescent="0.25"/>
  <cols>
    <col min="1" max="1" width="7.28515625" style="1" customWidth="1"/>
    <col min="2" max="2" width="71.7109375" style="1" customWidth="1"/>
    <col min="3" max="3" width="21.5703125" style="1" customWidth="1"/>
    <col min="4" max="4" width="27.28515625" style="1" customWidth="1"/>
    <col min="5" max="5" width="23.7109375" style="1" customWidth="1"/>
    <col min="6" max="6" width="23.28515625" style="1" customWidth="1"/>
    <col min="7" max="16384" width="57.5703125" style="1"/>
  </cols>
  <sheetData>
    <row r="1" spans="1:7" ht="47.25" customHeight="1" x14ac:dyDescent="0.25">
      <c r="A1" s="38" t="s">
        <v>16</v>
      </c>
      <c r="B1" s="38"/>
      <c r="C1" s="38"/>
      <c r="D1" s="38"/>
      <c r="E1" s="38"/>
      <c r="F1" s="38"/>
    </row>
    <row r="2" spans="1:7" ht="20.25" customHeight="1" x14ac:dyDescent="0.25">
      <c r="A2" s="38" t="s">
        <v>4</v>
      </c>
      <c r="B2" s="38"/>
      <c r="C2" s="38"/>
      <c r="D2" s="38"/>
      <c r="E2" s="38"/>
      <c r="F2" s="38"/>
    </row>
    <row r="3" spans="1:7" ht="32.25" customHeight="1" thickBot="1" x14ac:dyDescent="0.35">
      <c r="B3" s="39" t="s">
        <v>96</v>
      </c>
      <c r="C3" s="39"/>
      <c r="D3" s="39"/>
      <c r="E3" s="39"/>
      <c r="F3" s="2" t="s">
        <v>2</v>
      </c>
    </row>
    <row r="4" spans="1:7" ht="27" customHeight="1" x14ac:dyDescent="0.25">
      <c r="A4" s="42" t="s">
        <v>0</v>
      </c>
      <c r="B4" s="44" t="s">
        <v>1</v>
      </c>
      <c r="C4" s="45"/>
      <c r="D4" s="45"/>
      <c r="E4" s="46"/>
      <c r="F4" s="40" t="s">
        <v>75</v>
      </c>
    </row>
    <row r="5" spans="1:7" ht="28.5" customHeight="1" thickBot="1" x14ac:dyDescent="0.3">
      <c r="A5" s="43"/>
      <c r="B5" s="47"/>
      <c r="C5" s="48"/>
      <c r="D5" s="48"/>
      <c r="E5" s="49"/>
      <c r="F5" s="41"/>
    </row>
    <row r="6" spans="1:7" ht="48" customHeight="1" x14ac:dyDescent="0.25">
      <c r="A6" s="9">
        <v>1</v>
      </c>
      <c r="B6" s="50" t="s">
        <v>14</v>
      </c>
      <c r="C6" s="50"/>
      <c r="D6" s="50"/>
      <c r="E6" s="50"/>
      <c r="F6" s="10">
        <v>694.5</v>
      </c>
    </row>
    <row r="7" spans="1:7" ht="40.5" customHeight="1" outlineLevel="1" x14ac:dyDescent="0.25">
      <c r="A7" s="11"/>
      <c r="B7" s="51" t="s">
        <v>9</v>
      </c>
      <c r="C7" s="51"/>
      <c r="D7" s="51"/>
      <c r="E7" s="51"/>
      <c r="F7" s="12">
        <v>0</v>
      </c>
    </row>
    <row r="8" spans="1:7" ht="40.5" customHeight="1" x14ac:dyDescent="0.25">
      <c r="A8" s="13">
        <v>2</v>
      </c>
      <c r="B8" s="52" t="s">
        <v>10</v>
      </c>
      <c r="C8" s="52"/>
      <c r="D8" s="52"/>
      <c r="E8" s="52"/>
      <c r="F8" s="14">
        <f>28910.7-650</f>
        <v>28260.7</v>
      </c>
      <c r="G8" s="3"/>
    </row>
    <row r="9" spans="1:7" ht="58.5" customHeight="1" outlineLevel="1" x14ac:dyDescent="0.25">
      <c r="A9" s="13">
        <v>3</v>
      </c>
      <c r="B9" s="53" t="s">
        <v>11</v>
      </c>
      <c r="C9" s="53"/>
      <c r="D9" s="53"/>
      <c r="E9" s="53"/>
      <c r="F9" s="12">
        <v>26041.3</v>
      </c>
      <c r="G9" s="3"/>
    </row>
    <row r="10" spans="1:7" ht="40.5" customHeight="1" x14ac:dyDescent="0.25">
      <c r="A10" s="15">
        <v>3.1</v>
      </c>
      <c r="B10" s="35" t="s">
        <v>12</v>
      </c>
      <c r="C10" s="35"/>
      <c r="D10" s="35"/>
      <c r="E10" s="35"/>
      <c r="F10" s="16">
        <v>23192.5</v>
      </c>
      <c r="G10" s="3"/>
    </row>
    <row r="11" spans="1:7" ht="19.5" outlineLevel="1" x14ac:dyDescent="0.25">
      <c r="A11" s="15">
        <v>3.2</v>
      </c>
      <c r="B11" s="35" t="s">
        <v>13</v>
      </c>
      <c r="C11" s="35"/>
      <c r="D11" s="35"/>
      <c r="E11" s="35"/>
      <c r="F11" s="12">
        <v>2879.5</v>
      </c>
    </row>
    <row r="12" spans="1:7" ht="39.75" customHeight="1" thickBot="1" x14ac:dyDescent="0.3">
      <c r="A12" s="17">
        <v>4</v>
      </c>
      <c r="B12" s="36" t="s">
        <v>15</v>
      </c>
      <c r="C12" s="36"/>
      <c r="D12" s="36"/>
      <c r="E12" s="36"/>
      <c r="F12" s="18">
        <v>2913.9</v>
      </c>
    </row>
    <row r="15" spans="1:7" ht="27" customHeight="1" x14ac:dyDescent="0.25">
      <c r="A15" s="37" t="s">
        <v>17</v>
      </c>
      <c r="B15" s="37" t="s">
        <v>18</v>
      </c>
      <c r="C15" s="37" t="s">
        <v>19</v>
      </c>
      <c r="D15" s="37" t="s">
        <v>20</v>
      </c>
      <c r="E15" s="37"/>
      <c r="F15" s="37"/>
    </row>
    <row r="16" spans="1:7" ht="37.5" customHeight="1" x14ac:dyDescent="0.25">
      <c r="A16" s="37"/>
      <c r="B16" s="37"/>
      <c r="C16" s="37"/>
      <c r="D16" s="4" t="s">
        <v>21</v>
      </c>
      <c r="E16" s="4" t="s">
        <v>22</v>
      </c>
      <c r="F16" s="4" t="s">
        <v>23</v>
      </c>
    </row>
    <row r="17" spans="1:6" ht="18.75" x14ac:dyDescent="0.25">
      <c r="A17" s="37"/>
      <c r="B17" s="37"/>
      <c r="C17" s="37"/>
      <c r="D17" s="4" t="s">
        <v>5</v>
      </c>
      <c r="E17" s="4" t="s">
        <v>5</v>
      </c>
      <c r="F17" s="5">
        <f>+F18+F19+F21+F23</f>
        <v>23192.5</v>
      </c>
    </row>
    <row r="18" spans="1:6" ht="24" customHeight="1" x14ac:dyDescent="0.3">
      <c r="A18" s="6">
        <v>1</v>
      </c>
      <c r="B18" s="7" t="s">
        <v>24</v>
      </c>
      <c r="C18" s="6">
        <v>14</v>
      </c>
      <c r="D18" s="7" t="s">
        <v>25</v>
      </c>
      <c r="E18" s="6">
        <v>41.5</v>
      </c>
      <c r="F18" s="6">
        <v>16453.8</v>
      </c>
    </row>
    <row r="19" spans="1:6" ht="26.25" customHeight="1" x14ac:dyDescent="0.3">
      <c r="A19" s="6">
        <v>2</v>
      </c>
      <c r="B19" s="7" t="s">
        <v>26</v>
      </c>
      <c r="C19" s="6">
        <v>6</v>
      </c>
      <c r="D19" s="7" t="s">
        <v>27</v>
      </c>
      <c r="E19" s="6">
        <v>6</v>
      </c>
      <c r="F19" s="19">
        <v>5178.7</v>
      </c>
    </row>
    <row r="20" spans="1:6" ht="39.75" customHeight="1" x14ac:dyDescent="0.3">
      <c r="A20" s="6">
        <v>3</v>
      </c>
      <c r="B20" s="7" t="s">
        <v>28</v>
      </c>
      <c r="C20" s="6"/>
      <c r="D20" s="7" t="s">
        <v>27</v>
      </c>
      <c r="E20" s="6"/>
      <c r="F20" s="6"/>
    </row>
    <row r="21" spans="1:6" ht="39.75" customHeight="1" x14ac:dyDescent="0.3">
      <c r="A21" s="6">
        <v>4</v>
      </c>
      <c r="B21" s="7" t="s">
        <v>29</v>
      </c>
      <c r="C21" s="6">
        <v>1</v>
      </c>
      <c r="D21" s="7" t="s">
        <v>27</v>
      </c>
      <c r="E21" s="6">
        <v>1</v>
      </c>
      <c r="F21" s="6">
        <v>327.39999999999998</v>
      </c>
    </row>
    <row r="22" spans="1:6" ht="39.75" customHeight="1" x14ac:dyDescent="0.3">
      <c r="A22" s="6">
        <v>5</v>
      </c>
      <c r="B22" s="7" t="s">
        <v>30</v>
      </c>
      <c r="C22" s="6"/>
      <c r="D22" s="7" t="s">
        <v>27</v>
      </c>
      <c r="E22" s="6"/>
      <c r="F22" s="6"/>
    </row>
    <row r="23" spans="1:6" ht="27.75" customHeight="1" x14ac:dyDescent="0.3">
      <c r="A23" s="6">
        <v>6</v>
      </c>
      <c r="B23" s="7" t="s">
        <v>31</v>
      </c>
      <c r="C23" s="6">
        <v>1</v>
      </c>
      <c r="D23" s="7" t="s">
        <v>32</v>
      </c>
      <c r="E23" s="6">
        <v>11.2</v>
      </c>
      <c r="F23" s="6">
        <v>1232.5999999999999</v>
      </c>
    </row>
    <row r="24" spans="1:6" ht="39.75" customHeight="1" x14ac:dyDescent="0.3">
      <c r="A24" s="6">
        <v>7</v>
      </c>
      <c r="B24" s="7" t="s">
        <v>33</v>
      </c>
      <c r="C24" s="6"/>
      <c r="D24" s="7" t="s">
        <v>34</v>
      </c>
      <c r="E24" s="6"/>
      <c r="F24" s="6"/>
    </row>
    <row r="25" spans="1:6" ht="39.75" customHeight="1" x14ac:dyDescent="0.3">
      <c r="A25" s="6">
        <v>8</v>
      </c>
      <c r="B25" s="7" t="s">
        <v>35</v>
      </c>
      <c r="C25" s="6"/>
      <c r="D25" s="7" t="s">
        <v>36</v>
      </c>
      <c r="E25" s="6"/>
      <c r="F25" s="6"/>
    </row>
    <row r="26" spans="1:6" ht="39.75" customHeight="1" x14ac:dyDescent="0.3">
      <c r="A26" s="6">
        <v>9</v>
      </c>
      <c r="B26" s="7" t="s">
        <v>37</v>
      </c>
      <c r="C26" s="6"/>
      <c r="D26" s="7" t="s">
        <v>27</v>
      </c>
      <c r="E26" s="6"/>
      <c r="F26" s="6"/>
    </row>
  </sheetData>
  <mergeCells count="17">
    <mergeCell ref="B6:E6"/>
    <mergeCell ref="B7:E7"/>
    <mergeCell ref="B8:E8"/>
    <mergeCell ref="B9:E9"/>
    <mergeCell ref="B10:E10"/>
    <mergeCell ref="A1:F1"/>
    <mergeCell ref="A2:F2"/>
    <mergeCell ref="B3:E3"/>
    <mergeCell ref="F4:F5"/>
    <mergeCell ref="A4:A5"/>
    <mergeCell ref="B4:E5"/>
    <mergeCell ref="B11:E11"/>
    <mergeCell ref="B12:E12"/>
    <mergeCell ref="D15:F15"/>
    <mergeCell ref="A15:A17"/>
    <mergeCell ref="B15:B17"/>
    <mergeCell ref="C15:C17"/>
  </mergeCells>
  <printOptions horizontalCentered="1" verticalCentered="1"/>
  <pageMargins left="0.19685039370078741" right="0.19685039370078741" top="0.19685039370078741" bottom="0.19685039370078741" header="0.31496062992125984" footer="0.31496062992125984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tabSelected="1" view="pageBreakPreview" zoomScale="60" zoomScaleNormal="85" workbookViewId="0">
      <pane xSplit="2" ySplit="4" topLeftCell="C5" activePane="bottomRight" state="frozen"/>
      <selection activeCell="E18" sqref="E18"/>
      <selection pane="topRight" activeCell="E18" sqref="E18"/>
      <selection pane="bottomLeft" activeCell="E18" sqref="E18"/>
      <selection pane="bottomRight" activeCell="N7" sqref="N7"/>
    </sheetView>
  </sheetViews>
  <sheetFormatPr defaultRowHeight="14.25" outlineLevelRow="1" x14ac:dyDescent="0.2"/>
  <cols>
    <col min="1" max="1" width="11.42578125" style="22" customWidth="1"/>
    <col min="2" max="2" width="21.28515625" style="22" customWidth="1"/>
    <col min="3" max="3" width="48.5703125" style="31" customWidth="1"/>
    <col min="4" max="4" width="36.42578125" style="22" customWidth="1"/>
    <col min="5" max="5" width="22" style="32" customWidth="1"/>
    <col min="6" max="6" width="18.85546875" style="32" customWidth="1"/>
    <col min="7" max="7" width="16.42578125" style="32" customWidth="1"/>
    <col min="8" max="8" width="20.42578125" style="32" customWidth="1"/>
    <col min="9" max="9" width="16.42578125" style="32" customWidth="1"/>
    <col min="10" max="11" width="0" style="22" hidden="1" customWidth="1"/>
    <col min="12" max="12" width="9.140625" style="22"/>
    <col min="13" max="13" width="23.140625" style="22" customWidth="1"/>
    <col min="14" max="16384" width="9.140625" style="22"/>
  </cols>
  <sheetData>
    <row r="1" spans="1:13" ht="61.5" customHeight="1" x14ac:dyDescent="0.2">
      <c r="A1" s="54" t="s">
        <v>95</v>
      </c>
      <c r="B1" s="54"/>
      <c r="C1" s="54"/>
      <c r="D1" s="54"/>
      <c r="E1" s="54"/>
      <c r="F1" s="54"/>
      <c r="G1" s="54"/>
      <c r="H1" s="54"/>
      <c r="I1" s="54"/>
    </row>
    <row r="2" spans="1:13" ht="21" thickBot="1" x14ac:dyDescent="0.25">
      <c r="A2" s="54"/>
      <c r="B2" s="54"/>
      <c r="C2" s="54"/>
      <c r="D2" s="54"/>
      <c r="E2" s="54"/>
      <c r="F2" s="54"/>
      <c r="G2" s="54"/>
      <c r="H2" s="54"/>
      <c r="I2" s="54"/>
    </row>
    <row r="3" spans="1:13" ht="15.75" x14ac:dyDescent="0.2">
      <c r="A3" s="55" t="s">
        <v>0</v>
      </c>
      <c r="B3" s="57" t="s">
        <v>38</v>
      </c>
      <c r="C3" s="57" t="s">
        <v>3</v>
      </c>
      <c r="D3" s="57" t="s">
        <v>74</v>
      </c>
      <c r="E3" s="57"/>
      <c r="F3" s="57"/>
      <c r="G3" s="57"/>
      <c r="H3" s="57"/>
      <c r="I3" s="59"/>
    </row>
    <row r="4" spans="1:13" ht="82.5" customHeight="1" thickBot="1" x14ac:dyDescent="0.25">
      <c r="A4" s="56"/>
      <c r="B4" s="58"/>
      <c r="C4" s="58"/>
      <c r="D4" s="20" t="s">
        <v>39</v>
      </c>
      <c r="E4" s="20" t="s">
        <v>40</v>
      </c>
      <c r="F4" s="20" t="s">
        <v>41</v>
      </c>
      <c r="G4" s="20" t="s">
        <v>42</v>
      </c>
      <c r="H4" s="20" t="s">
        <v>43</v>
      </c>
      <c r="I4" s="21" t="s">
        <v>44</v>
      </c>
    </row>
    <row r="5" spans="1:13" ht="48" customHeight="1" outlineLevel="1" x14ac:dyDescent="0.2">
      <c r="A5" s="8">
        <v>1</v>
      </c>
      <c r="B5" s="8" t="s">
        <v>47</v>
      </c>
      <c r="C5" s="8" t="s">
        <v>6</v>
      </c>
      <c r="D5" s="8" t="s">
        <v>46</v>
      </c>
      <c r="E5" s="24"/>
      <c r="F5" s="24"/>
      <c r="G5" s="24"/>
      <c r="H5" s="24"/>
      <c r="I5" s="24">
        <v>30.7</v>
      </c>
      <c r="J5" s="22">
        <v>1</v>
      </c>
      <c r="K5" s="22">
        <v>513</v>
      </c>
    </row>
    <row r="6" spans="1:13" ht="48" customHeight="1" outlineLevel="1" x14ac:dyDescent="0.2">
      <c r="A6" s="8">
        <f>+A5+1</f>
        <v>2</v>
      </c>
      <c r="B6" s="8" t="s">
        <v>48</v>
      </c>
      <c r="C6" s="8" t="s">
        <v>45</v>
      </c>
      <c r="D6" s="8" t="s">
        <v>61</v>
      </c>
      <c r="E6" s="24">
        <v>1360</v>
      </c>
      <c r="F6" s="24">
        <v>1281</v>
      </c>
      <c r="G6" s="24">
        <f>1285.8-4.8</f>
        <v>1281</v>
      </c>
      <c r="H6" s="24">
        <v>1275.4000000000001</v>
      </c>
      <c r="I6" s="24">
        <f>+G6-H6</f>
        <v>5.5999999999999091</v>
      </c>
      <c r="M6" s="23"/>
    </row>
    <row r="7" spans="1:13" ht="48" customHeight="1" outlineLevel="1" x14ac:dyDescent="0.2">
      <c r="A7" s="8">
        <f t="shared" ref="A7:A26" si="0">+A6+1</f>
        <v>3</v>
      </c>
      <c r="B7" s="8" t="s">
        <v>49</v>
      </c>
      <c r="C7" s="8" t="s">
        <v>72</v>
      </c>
      <c r="D7" s="8" t="s">
        <v>62</v>
      </c>
      <c r="E7" s="24">
        <v>1360</v>
      </c>
      <c r="F7" s="24">
        <v>1232.5999999999999</v>
      </c>
      <c r="G7" s="24">
        <v>1232.5999999999999</v>
      </c>
      <c r="H7" s="24">
        <v>1232.5999999999999</v>
      </c>
      <c r="I7" s="24">
        <f t="shared" ref="I7:I27" si="1">+G7-H7</f>
        <v>0</v>
      </c>
      <c r="M7" s="23"/>
    </row>
    <row r="8" spans="1:13" ht="48" customHeight="1" outlineLevel="1" x14ac:dyDescent="0.2">
      <c r="A8" s="8">
        <f t="shared" si="0"/>
        <v>4</v>
      </c>
      <c r="B8" s="8" t="s">
        <v>50</v>
      </c>
      <c r="C8" s="8" t="s">
        <v>6</v>
      </c>
      <c r="D8" s="8" t="s">
        <v>63</v>
      </c>
      <c r="E8" s="24">
        <v>700</v>
      </c>
      <c r="F8" s="24">
        <v>700</v>
      </c>
      <c r="G8" s="24">
        <v>700</v>
      </c>
      <c r="H8" s="24">
        <v>664.4</v>
      </c>
      <c r="I8" s="24">
        <f t="shared" si="1"/>
        <v>35.600000000000023</v>
      </c>
      <c r="M8" s="23"/>
    </row>
    <row r="9" spans="1:13" ht="48" customHeight="1" outlineLevel="1" x14ac:dyDescent="0.2">
      <c r="A9" s="8">
        <f t="shared" si="0"/>
        <v>5</v>
      </c>
      <c r="B9" s="8" t="s">
        <v>51</v>
      </c>
      <c r="C9" s="8" t="s">
        <v>6</v>
      </c>
      <c r="D9" s="8" t="s">
        <v>64</v>
      </c>
      <c r="E9" s="24">
        <v>1260</v>
      </c>
      <c r="F9" s="24">
        <v>1105.4299999999998</v>
      </c>
      <c r="G9" s="24">
        <f>1053.1+52.33</f>
        <v>1105.4299999999998</v>
      </c>
      <c r="H9" s="24">
        <v>1053.0999999999999</v>
      </c>
      <c r="I9" s="24">
        <f t="shared" si="1"/>
        <v>52.329999999999927</v>
      </c>
      <c r="M9" s="23"/>
    </row>
    <row r="10" spans="1:13" ht="48" customHeight="1" outlineLevel="1" x14ac:dyDescent="0.2">
      <c r="A10" s="8">
        <f t="shared" si="0"/>
        <v>6</v>
      </c>
      <c r="B10" s="8" t="s">
        <v>52</v>
      </c>
      <c r="C10" s="8" t="s">
        <v>6</v>
      </c>
      <c r="D10" s="8" t="s">
        <v>73</v>
      </c>
      <c r="E10" s="24">
        <v>1132.81</v>
      </c>
      <c r="F10" s="24">
        <v>1091.7</v>
      </c>
      <c r="G10" s="24">
        <v>1091.7</v>
      </c>
      <c r="H10" s="24">
        <v>1091.7</v>
      </c>
      <c r="I10" s="24">
        <f t="shared" si="1"/>
        <v>0</v>
      </c>
      <c r="M10" s="23"/>
    </row>
    <row r="11" spans="1:13" ht="48" customHeight="1" outlineLevel="1" x14ac:dyDescent="0.2">
      <c r="A11" s="8">
        <f t="shared" si="0"/>
        <v>7</v>
      </c>
      <c r="B11" s="8" t="s">
        <v>53</v>
      </c>
      <c r="C11" s="8" t="s">
        <v>6</v>
      </c>
      <c r="D11" s="8" t="s">
        <v>65</v>
      </c>
      <c r="E11" s="24">
        <v>1000</v>
      </c>
      <c r="F11" s="24">
        <v>895</v>
      </c>
      <c r="G11" s="24">
        <v>895</v>
      </c>
      <c r="H11" s="24">
        <v>853</v>
      </c>
      <c r="I11" s="24">
        <f t="shared" si="1"/>
        <v>42</v>
      </c>
      <c r="M11" s="23"/>
    </row>
    <row r="12" spans="1:13" ht="48" customHeight="1" outlineLevel="1" x14ac:dyDescent="0.2">
      <c r="A12" s="8">
        <f t="shared" si="0"/>
        <v>8</v>
      </c>
      <c r="B12" s="8" t="s">
        <v>54</v>
      </c>
      <c r="C12" s="8" t="s">
        <v>45</v>
      </c>
      <c r="D12" s="8" t="s">
        <v>66</v>
      </c>
      <c r="E12" s="24">
        <v>1155</v>
      </c>
      <c r="F12" s="24">
        <v>1063</v>
      </c>
      <c r="G12" s="24">
        <f>1058.6+4.4</f>
        <v>1063</v>
      </c>
      <c r="H12" s="24">
        <v>1051.8</v>
      </c>
      <c r="I12" s="24">
        <f t="shared" si="1"/>
        <v>11.200000000000045</v>
      </c>
      <c r="M12" s="23"/>
    </row>
    <row r="13" spans="1:13" ht="48" customHeight="1" outlineLevel="1" x14ac:dyDescent="0.2">
      <c r="A13" s="8">
        <f t="shared" si="0"/>
        <v>9</v>
      </c>
      <c r="B13" s="8" t="s">
        <v>55</v>
      </c>
      <c r="C13" s="8" t="s">
        <v>45</v>
      </c>
      <c r="D13" s="8" t="s">
        <v>67</v>
      </c>
      <c r="E13" s="24">
        <v>1360</v>
      </c>
      <c r="F13" s="24">
        <v>1258.8</v>
      </c>
      <c r="G13" s="24">
        <f>1251.7+7.1</f>
        <v>1258.8</v>
      </c>
      <c r="H13" s="24">
        <v>1251.7</v>
      </c>
      <c r="I13" s="24">
        <f t="shared" si="1"/>
        <v>7.0999999999999091</v>
      </c>
      <c r="M13" s="23"/>
    </row>
    <row r="14" spans="1:13" ht="48" customHeight="1" outlineLevel="1" x14ac:dyDescent="0.2">
      <c r="A14" s="8">
        <f t="shared" si="0"/>
        <v>10</v>
      </c>
      <c r="B14" s="8" t="s">
        <v>56</v>
      </c>
      <c r="C14" s="8" t="s">
        <v>45</v>
      </c>
      <c r="D14" s="8" t="s">
        <v>68</v>
      </c>
      <c r="E14" s="24">
        <v>1360</v>
      </c>
      <c r="F14" s="24">
        <v>1269.1500000000001</v>
      </c>
      <c r="G14" s="24">
        <f>1261.9+7.25</f>
        <v>1269.1500000000001</v>
      </c>
      <c r="H14" s="24">
        <v>1261.9000000000001</v>
      </c>
      <c r="I14" s="24">
        <f t="shared" si="1"/>
        <v>7.25</v>
      </c>
      <c r="M14" s="23"/>
    </row>
    <row r="15" spans="1:13" ht="48" customHeight="1" outlineLevel="1" x14ac:dyDescent="0.2">
      <c r="A15" s="8">
        <f t="shared" si="0"/>
        <v>11</v>
      </c>
      <c r="B15" s="8" t="s">
        <v>57</v>
      </c>
      <c r="C15" s="8" t="s">
        <v>45</v>
      </c>
      <c r="D15" s="8" t="s">
        <v>69</v>
      </c>
      <c r="E15" s="24">
        <v>1360</v>
      </c>
      <c r="F15" s="24">
        <v>1272.309</v>
      </c>
      <c r="G15" s="24">
        <f>1265.123+7.186</f>
        <v>1272.309</v>
      </c>
      <c r="H15" s="24">
        <v>1265.123</v>
      </c>
      <c r="I15" s="24">
        <f t="shared" si="1"/>
        <v>7.1859999999999218</v>
      </c>
      <c r="M15" s="23"/>
    </row>
    <row r="16" spans="1:13" ht="48" customHeight="1" outlineLevel="1" x14ac:dyDescent="0.2">
      <c r="A16" s="8">
        <f t="shared" si="0"/>
        <v>12</v>
      </c>
      <c r="B16" s="8" t="s">
        <v>58</v>
      </c>
      <c r="C16" s="8" t="s">
        <v>45</v>
      </c>
      <c r="D16" s="8" t="s">
        <v>70</v>
      </c>
      <c r="E16" s="24">
        <v>1360</v>
      </c>
      <c r="F16" s="24">
        <v>1289.55</v>
      </c>
      <c r="G16" s="24">
        <f>1284.1+5.45</f>
        <v>1289.55</v>
      </c>
      <c r="H16" s="24">
        <v>1284.0999999999999</v>
      </c>
      <c r="I16" s="24">
        <f t="shared" si="1"/>
        <v>5.4500000000000455</v>
      </c>
      <c r="M16" s="23"/>
    </row>
    <row r="17" spans="1:13" ht="48" customHeight="1" outlineLevel="1" x14ac:dyDescent="0.2">
      <c r="A17" s="8">
        <f t="shared" si="0"/>
        <v>13</v>
      </c>
      <c r="B17" s="8" t="s">
        <v>59</v>
      </c>
      <c r="C17" s="8" t="s">
        <v>6</v>
      </c>
      <c r="D17" s="25" t="s">
        <v>76</v>
      </c>
      <c r="E17" s="24">
        <v>665</v>
      </c>
      <c r="F17" s="24">
        <v>661.15</v>
      </c>
      <c r="G17" s="24">
        <v>661.15</v>
      </c>
      <c r="H17" s="24">
        <v>661.15</v>
      </c>
      <c r="I17" s="24">
        <f t="shared" si="1"/>
        <v>0</v>
      </c>
      <c r="M17" s="23"/>
    </row>
    <row r="18" spans="1:13" ht="48" customHeight="1" outlineLevel="1" x14ac:dyDescent="0.2">
      <c r="A18" s="8">
        <f t="shared" si="0"/>
        <v>14</v>
      </c>
      <c r="B18" s="8" t="s">
        <v>60</v>
      </c>
      <c r="C18" s="8" t="s">
        <v>45</v>
      </c>
      <c r="D18" s="8" t="s">
        <v>71</v>
      </c>
      <c r="E18" s="24">
        <v>1360</v>
      </c>
      <c r="F18" s="24">
        <v>1292</v>
      </c>
      <c r="G18" s="24">
        <f>1286.6+5.4</f>
        <v>1292</v>
      </c>
      <c r="H18" s="24">
        <v>1283.5</v>
      </c>
      <c r="I18" s="24">
        <f t="shared" si="1"/>
        <v>8.5</v>
      </c>
      <c r="M18" s="23"/>
    </row>
    <row r="19" spans="1:13" ht="48" customHeight="1" outlineLevel="1" x14ac:dyDescent="0.2">
      <c r="A19" s="8">
        <f t="shared" si="0"/>
        <v>15</v>
      </c>
      <c r="B19" s="26" t="s">
        <v>77</v>
      </c>
      <c r="C19" s="8" t="s">
        <v>45</v>
      </c>
      <c r="D19" s="26" t="s">
        <v>78</v>
      </c>
      <c r="E19" s="24">
        <v>1360</v>
      </c>
      <c r="F19" s="24">
        <v>1360</v>
      </c>
      <c r="G19" s="24">
        <f>1272.7+87.3</f>
        <v>1360</v>
      </c>
      <c r="H19" s="24">
        <v>1272.7</v>
      </c>
      <c r="I19" s="24">
        <f t="shared" si="1"/>
        <v>87.299999999999955</v>
      </c>
      <c r="M19" s="23"/>
    </row>
    <row r="20" spans="1:13" ht="48" customHeight="1" outlineLevel="1" x14ac:dyDescent="0.2">
      <c r="A20" s="8">
        <f t="shared" si="0"/>
        <v>16</v>
      </c>
      <c r="B20" s="26" t="s">
        <v>79</v>
      </c>
      <c r="C20" s="8" t="s">
        <v>45</v>
      </c>
      <c r="D20" s="26" t="s">
        <v>80</v>
      </c>
      <c r="E20" s="24">
        <v>1360</v>
      </c>
      <c r="F20" s="24">
        <v>1360</v>
      </c>
      <c r="G20" s="24">
        <f>1264.2+95.8</f>
        <v>1360</v>
      </c>
      <c r="H20" s="24">
        <v>1264.2</v>
      </c>
      <c r="I20" s="24">
        <f t="shared" si="1"/>
        <v>95.799999999999955</v>
      </c>
      <c r="M20" s="23"/>
    </row>
    <row r="21" spans="1:13" ht="48" customHeight="1" outlineLevel="1" x14ac:dyDescent="0.2">
      <c r="A21" s="8">
        <f t="shared" si="0"/>
        <v>17</v>
      </c>
      <c r="B21" s="26" t="s">
        <v>81</v>
      </c>
      <c r="C21" s="8" t="s">
        <v>45</v>
      </c>
      <c r="D21" s="26" t="s">
        <v>82</v>
      </c>
      <c r="E21" s="24">
        <v>1360</v>
      </c>
      <c r="F21" s="24">
        <v>1360</v>
      </c>
      <c r="G21" s="24">
        <f>1276+84</f>
        <v>1360</v>
      </c>
      <c r="H21" s="24">
        <v>1276</v>
      </c>
      <c r="I21" s="24">
        <f t="shared" si="1"/>
        <v>84</v>
      </c>
      <c r="M21" s="23"/>
    </row>
    <row r="22" spans="1:13" ht="48" customHeight="1" outlineLevel="1" x14ac:dyDescent="0.2">
      <c r="A22" s="8">
        <f t="shared" si="0"/>
        <v>18</v>
      </c>
      <c r="B22" s="26" t="s">
        <v>83</v>
      </c>
      <c r="C22" s="8" t="s">
        <v>45</v>
      </c>
      <c r="D22" s="26" t="s">
        <v>84</v>
      </c>
      <c r="E22" s="24">
        <v>1314.3</v>
      </c>
      <c r="F22" s="24">
        <v>1314.3</v>
      </c>
      <c r="G22" s="24">
        <f>1215.3+99</f>
        <v>1314.3</v>
      </c>
      <c r="H22" s="24">
        <v>1215.3</v>
      </c>
      <c r="I22" s="24">
        <f t="shared" si="1"/>
        <v>99</v>
      </c>
      <c r="M22" s="23"/>
    </row>
    <row r="23" spans="1:13" ht="48" customHeight="1" outlineLevel="1" x14ac:dyDescent="0.2">
      <c r="A23" s="8">
        <f t="shared" si="0"/>
        <v>19</v>
      </c>
      <c r="B23" s="26" t="s">
        <v>85</v>
      </c>
      <c r="C23" s="8" t="s">
        <v>45</v>
      </c>
      <c r="D23" s="26" t="s">
        <v>86</v>
      </c>
      <c r="E23" s="24">
        <v>1360</v>
      </c>
      <c r="F23" s="24">
        <v>1360</v>
      </c>
      <c r="G23" s="24">
        <v>1360</v>
      </c>
      <c r="H23" s="24">
        <v>245</v>
      </c>
      <c r="I23" s="24">
        <f t="shared" si="1"/>
        <v>1115</v>
      </c>
      <c r="M23" s="23"/>
    </row>
    <row r="24" spans="1:13" ht="48" customHeight="1" outlineLevel="1" x14ac:dyDescent="0.2">
      <c r="A24" s="8">
        <f t="shared" si="0"/>
        <v>20</v>
      </c>
      <c r="B24" s="26" t="s">
        <v>87</v>
      </c>
      <c r="C24" s="8" t="s">
        <v>45</v>
      </c>
      <c r="D24" s="26" t="s">
        <v>88</v>
      </c>
      <c r="E24" s="24">
        <v>1360</v>
      </c>
      <c r="F24" s="24">
        <v>1360</v>
      </c>
      <c r="G24" s="24">
        <v>1360</v>
      </c>
      <c r="H24" s="24">
        <v>1251</v>
      </c>
      <c r="I24" s="24">
        <f t="shared" si="1"/>
        <v>109</v>
      </c>
      <c r="M24" s="23"/>
    </row>
    <row r="25" spans="1:13" ht="48" customHeight="1" outlineLevel="1" x14ac:dyDescent="0.2">
      <c r="A25" s="8">
        <f t="shared" si="0"/>
        <v>21</v>
      </c>
      <c r="B25" s="26" t="s">
        <v>89</v>
      </c>
      <c r="C25" s="8" t="s">
        <v>45</v>
      </c>
      <c r="D25" s="26" t="s">
        <v>90</v>
      </c>
      <c r="E25" s="24">
        <v>1360</v>
      </c>
      <c r="F25" s="24">
        <v>1360</v>
      </c>
      <c r="G25" s="24">
        <v>1360</v>
      </c>
      <c r="H25" s="24">
        <v>1256.0999999999999</v>
      </c>
      <c r="I25" s="24">
        <f t="shared" si="1"/>
        <v>103.90000000000009</v>
      </c>
      <c r="M25" s="23"/>
    </row>
    <row r="26" spans="1:13" ht="48" customHeight="1" outlineLevel="1" x14ac:dyDescent="0.2">
      <c r="A26" s="8">
        <f t="shared" si="0"/>
        <v>22</v>
      </c>
      <c r="B26" s="26" t="s">
        <v>91</v>
      </c>
      <c r="C26" s="8" t="s">
        <v>7</v>
      </c>
      <c r="D26" s="26" t="s">
        <v>92</v>
      </c>
      <c r="E26" s="24">
        <v>1300</v>
      </c>
      <c r="F26" s="24">
        <v>1300</v>
      </c>
      <c r="G26" s="24">
        <v>1300</v>
      </c>
      <c r="H26" s="24">
        <v>327.39999999999998</v>
      </c>
      <c r="I26" s="24">
        <f t="shared" si="1"/>
        <v>972.6</v>
      </c>
      <c r="M26" s="23"/>
    </row>
    <row r="27" spans="1:13" ht="48" customHeight="1" outlineLevel="1" thickBot="1" x14ac:dyDescent="0.25">
      <c r="A27" s="8">
        <f>+A26+1</f>
        <v>23</v>
      </c>
      <c r="B27" s="26" t="s">
        <v>93</v>
      </c>
      <c r="C27" s="8" t="s">
        <v>6</v>
      </c>
      <c r="D27" s="26" t="s">
        <v>94</v>
      </c>
      <c r="E27" s="24">
        <v>857.3</v>
      </c>
      <c r="F27" s="24">
        <v>855.3</v>
      </c>
      <c r="G27" s="24">
        <v>855.3</v>
      </c>
      <c r="H27" s="24">
        <v>855.3</v>
      </c>
      <c r="I27" s="24">
        <f t="shared" si="1"/>
        <v>0</v>
      </c>
      <c r="M27" s="23"/>
    </row>
    <row r="28" spans="1:13" ht="48" customHeight="1" thickBot="1" x14ac:dyDescent="0.25">
      <c r="A28" s="27" t="s">
        <v>5</v>
      </c>
      <c r="B28" s="28" t="s">
        <v>8</v>
      </c>
      <c r="C28" s="29" t="s">
        <v>5</v>
      </c>
      <c r="D28" s="29" t="s">
        <v>5</v>
      </c>
      <c r="E28" s="30">
        <f>+SUM(E5:E27)</f>
        <v>27064.409999999996</v>
      </c>
      <c r="F28" s="30">
        <f>+SUM(F5:F27)</f>
        <v>26041.288999999997</v>
      </c>
      <c r="G28" s="30">
        <f>+SUM(G5:G27)</f>
        <v>26041.288999999997</v>
      </c>
      <c r="H28" s="30">
        <f>+SUM(H5:H27)</f>
        <v>23192.472999999998</v>
      </c>
      <c r="I28" s="30">
        <f>+SUM(I5:I27)</f>
        <v>2879.5159999999996</v>
      </c>
      <c r="J28" s="22">
        <v>1</v>
      </c>
    </row>
    <row r="32" spans="1:13" x14ac:dyDescent="0.2">
      <c r="I32" s="33"/>
    </row>
    <row r="44" spans="1:1" x14ac:dyDescent="0.2">
      <c r="A44" s="34"/>
    </row>
  </sheetData>
  <autoFilter ref="A4:M28"/>
  <mergeCells count="6">
    <mergeCell ref="A1:I1"/>
    <mergeCell ref="A2:I2"/>
    <mergeCell ref="A3:A4"/>
    <mergeCell ref="B3:B4"/>
    <mergeCell ref="C3:C4"/>
    <mergeCell ref="D3:I3"/>
  </mergeCells>
  <printOptions horizontalCentered="1"/>
  <pageMargins left="0.39370078740157483" right="0.39370078740157483" top="0.59055118110236227" bottom="0.39370078740157483" header="0.31496062992125984" footer="0.31496062992125984"/>
  <pageSetup paperSize="9" scale="6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16-илова 1-жадвал</vt:lpstr>
      <vt:lpstr>16.2-илова</vt:lpstr>
      <vt:lpstr>'16.2-илова'!Заголовки_для_печати</vt:lpstr>
      <vt:lpstr>'16.2-илова'!Область_печати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Shuxrat Usmanov</dc:creator>
  <cp:lastModifiedBy>Пользователь</cp:lastModifiedBy>
  <cp:lastPrinted>2025-01-03T12:38:07Z</cp:lastPrinted>
  <dcterms:created xsi:type="dcterms:W3CDTF">2022-01-19T11:06:14Z</dcterms:created>
  <dcterms:modified xsi:type="dcterms:W3CDTF">2025-01-04T06:27:23Z</dcterms:modified>
</cp:coreProperties>
</file>